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5" windowWidth="25605" windowHeight="14520" tabRatio="500" activeTab="1"/>
  </bookViews>
  <sheets>
    <sheet name="Доходы" sheetId="1" r:id="rId1"/>
    <sheet name="Расходы" sheetId="2" r:id="rId2"/>
  </sheets>
  <definedNames>
    <definedName name="_xlnm.Print_Area" localSheetId="0">'Доходы'!$A$1:$L$39</definedName>
    <definedName name="_xlnm.Print_Area" localSheetId="1">'Расходы'!#REF!</definedName>
  </definedNames>
  <calcPr fullCalcOnLoad="1"/>
</workbook>
</file>

<file path=xl/sharedStrings.xml><?xml version="1.0" encoding="utf-8"?>
<sst xmlns="http://schemas.openxmlformats.org/spreadsheetml/2006/main" count="295" uniqueCount="141">
  <si>
    <t>ППП</t>
  </si>
  <si>
    <t>Р</t>
  </si>
  <si>
    <t>П</t>
  </si>
  <si>
    <t>КЦСР</t>
  </si>
  <si>
    <t>КВР</t>
  </si>
  <si>
    <t>КОСГУ</t>
  </si>
  <si>
    <t>Наименование</t>
  </si>
  <si>
    <t>тыс.руб.</t>
  </si>
  <si>
    <t>705</t>
  </si>
  <si>
    <t>01</t>
  </si>
  <si>
    <t>04</t>
  </si>
  <si>
    <t xml:space="preserve"> </t>
  </si>
  <si>
    <t>Прочая закупка товаров, работ, услуг для государственных нужд</t>
  </si>
  <si>
    <t>10</t>
  </si>
  <si>
    <t>09</t>
  </si>
  <si>
    <t>Дорожное хозяйство (дорожные фонды)</t>
  </si>
  <si>
    <t>транспортные услуги</t>
  </si>
  <si>
    <t>225</t>
  </si>
  <si>
    <t>244</t>
  </si>
  <si>
    <t>340</t>
  </si>
  <si>
    <t>222</t>
  </si>
  <si>
    <t>Прочие услуги по дорогам</t>
  </si>
  <si>
    <t>Работы, услуги по содержанию имущества</t>
  </si>
  <si>
    <t>Приобретение ТМЦ</t>
  </si>
  <si>
    <t xml:space="preserve">Услуги по содержанию  </t>
  </si>
  <si>
    <t>Содержание дорог внутри населенных пунктов - зимнее и летнее</t>
  </si>
  <si>
    <t>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</si>
  <si>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Содержание автомобильных дорог общего пользования местного значения в границах населенных пуктов поселения</t>
  </si>
  <si>
    <t>Услуги доставки труб и другого материала</t>
  </si>
  <si>
    <t>Перечисления другим бюджетам</t>
  </si>
  <si>
    <t>224</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</si>
  <si>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бюджета поселения</t>
  </si>
  <si>
    <t>1 03 02230 01 0000 110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</si>
  <si>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</si>
  <si>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</si>
  <si>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</si>
  <si>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</si>
  <si>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</si>
  <si>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2 00 00000 00 0000 000</t>
  </si>
  <si>
    <t>БЕЗВОЗМЕЗДНЫЕ ПОСТУПЛЕНИЯ</t>
  </si>
  <si>
    <t>2 02 00000 00 0000 000</t>
  </si>
  <si>
    <t>БЕЗВОЗМЕЗДНЫЕ ПОСТУПЛЕНИЯ ОТ ОТ ДРУГИХ БЮДЖЕТОВ БЮДЖЕТНОЙ СИСТЕМЫ РОССИЙСКОЙ ФЕДЕРАЦИИ</t>
  </si>
  <si>
    <t>2 02 02000 00 0000 000</t>
  </si>
  <si>
    <t>Субсидии бюджетам субьектов  Российской Федерации и муниципальным образованиям</t>
  </si>
  <si>
    <t>2 02 29999 05 9000 151</t>
  </si>
  <si>
    <t>Субсидии из средств областного бюджета бюджетам на реализацию программ по поддержке местных инициатив в Тверской области</t>
  </si>
  <si>
    <t xml:space="preserve">2 02 29999 10 2075 151 </t>
  </si>
  <si>
    <t>Субсидии бюджетам сельских поселений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</si>
  <si>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 xml:space="preserve">2 02 29999 00 2045 151 </t>
  </si>
  <si>
    <t>Субсидии бюджетам на обеспечение жилыми помещениями малоимущих многодетных семей, нуждающихся в жилых помещениях</t>
  </si>
  <si>
    <t xml:space="preserve">2 02 20216 10 2123 151 </t>
  </si>
  <si>
    <t>Субсидии бюджетам сельских поселений на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 на строительство, реконструкцию и проектирование автомобильных дорог общего пользования местного значения)</t>
  </si>
  <si>
    <t xml:space="preserve">2 02 20216 10 2057 151 </t>
  </si>
  <si>
    <t>Субсидии бюджетам сельских поселений на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 на капитальный ремонт и ремонт автомобильных дорог общего пользования  местного значения)</t>
  </si>
  <si>
    <t>Субвенции бюджетам субъектов российской Федерации и муниципальных образований</t>
  </si>
  <si>
    <t>Прочие субвенции бюджетам сельских поселений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</si>
  <si>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2 02 03999 10 2114 151</t>
  </si>
  <si>
    <t>субвенции бюджетам сельских поселений (на осуществление органами местного самоуправления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</si>
  <si>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2 02 04000 00 0000 000</t>
  </si>
  <si>
    <t xml:space="preserve">Прочие межбюджетные трансферты , передаваемые бюджетам сельских поселений </t>
  </si>
  <si>
    <t>2 02 04999 10 0063151</t>
  </si>
  <si>
    <t>Прочие межбюджетные трансферты , передаваемые бюджетам сельских поселений - на компенсацию выпадающих неналоговых доходов сельских поселений</t>
  </si>
  <si>
    <t>2 02 49999 10 0067 151</t>
  </si>
  <si>
    <t>прочие межбюджетные трансферты предаваемых бюджетам  сельских поселений (за развитие экономического потенциала Калининского района)</t>
  </si>
  <si>
    <t>1 02 49999 10 068 151</t>
  </si>
  <si>
    <t>Прочие межбюджетные трансферты, передаваемым бюджетам сельских поселений  (на  повышение заработной платы  работникам муниципальных учреждений  культуры  Тверской области)</t>
  </si>
  <si>
    <t>2 02 04999 10 0070 151</t>
  </si>
  <si>
    <t>прочих межбюджетных трансфертов, передаваемых бюджетам сельских поселений (за передачу полномочий в части дорожной деятельности в отношении автомобильных дорог местного значения вне границ населенных пунктов в границах сельского поселения)</t>
  </si>
  <si>
    <t>2 02 04999 10 2164 151</t>
  </si>
  <si>
    <t>Прочие межбюджетные трансферты, передаваемые бюджетам сельских поселений (прочие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</si>
  <si>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2 02 49999 05 9000 151</t>
  </si>
  <si>
    <t>Прочие межбюджетные трансферты, поступающие на реализацию программ по поддержке местных инициатив от депутатов Законодательного Собрания Тверской области</t>
  </si>
  <si>
    <t>2 04 05099 10 2139 180</t>
  </si>
  <si>
    <t>Прочие безвозмездные поступления от негосударственных организаций в бюджеты сельских поселений</t>
  </si>
  <si>
    <t>Арендная плата за пользованием имуществом</t>
  </si>
  <si>
    <t>Аренда тракторов, снегоуборщиков, погрузчиков</t>
  </si>
  <si>
    <t>услуги по изготовлению смет, проектов и прочие услуги.</t>
  </si>
  <si>
    <t>Приобретение дорожных знаков, табличек населенных пунктов</t>
  </si>
  <si>
    <t>Кольца, трубы, щебень на подсыпку и другие ТМЦ</t>
  </si>
  <si>
    <t>Ремонт автомобильных дорог общего пользования местного значения в границах населенных пуктов поселения</t>
  </si>
  <si>
    <t>Ремонт дворовых территорий на территории д. Савватьево</t>
  </si>
  <si>
    <t xml:space="preserve">Ремонта  ав.дороги от д.Поддубье  до СНТ "Синтетик" </t>
  </si>
  <si>
    <t>Ремонт  ав.дороги Поддубье в границах старой деревни</t>
  </si>
  <si>
    <t>Ремонт дороги в д. Заборовье ул. Волжская  (предпологается софинансирование МИНТРАНС)</t>
  </si>
  <si>
    <t>Ремонт дороги ул. Школьная д. Каблуково (предпологается софинансирование МИНТРАНС)</t>
  </si>
  <si>
    <t>Подсыпка, окос травы, уборка снега.</t>
  </si>
  <si>
    <t>09 2 05 10520</t>
  </si>
  <si>
    <t>09 3 05 40010</t>
  </si>
  <si>
    <t>02 0 05 00000</t>
  </si>
  <si>
    <t>Подпрограмма Модернизация сети автомобильных дорог Каблуковского сельского поселения Калининского района Тверской области</t>
  </si>
  <si>
    <t>02 1 05 40010</t>
  </si>
  <si>
    <t>02 1 05 40020</t>
  </si>
  <si>
    <t>Расходы на исполнение переданных полномочий по содержанию автомобильных дорог общего пользования местного значения вне границ населенных пуктов в границах Каблуковского сельского поселения</t>
  </si>
  <si>
    <t>02 1 05 40030</t>
  </si>
  <si>
    <t>02 1 05 20200</t>
  </si>
  <si>
    <t>02 1 05 00000</t>
  </si>
  <si>
    <t>Подпрограмма: Ремонт дорог на придомовых территориях в границах населенных пуктов Каблуковского сельского поселения</t>
  </si>
  <si>
    <t>Прочая закупка товаров, работ и услуг</t>
  </si>
  <si>
    <t>Содержание дороги Новая Ведерня</t>
  </si>
  <si>
    <t>Анашкино</t>
  </si>
  <si>
    <t>Рождественно-Быково</t>
  </si>
  <si>
    <t>Ремонт дороги Борзенево</t>
  </si>
  <si>
    <t>Ремонт дороги Левобережная</t>
  </si>
  <si>
    <t>1 03 0226 0 01 0000 110</t>
  </si>
  <si>
    <t xml:space="preserve">к решению Совета депутатов Каблуковского сельского поселения </t>
  </si>
  <si>
    <t>02 2 05 10520</t>
  </si>
  <si>
    <t>02 3 05 00000</t>
  </si>
  <si>
    <t>02 3 05 40010</t>
  </si>
  <si>
    <t>Межбюджетные трансферты передаваемые бюджетам субъектов российской Федерации и муниципальных образований</t>
  </si>
  <si>
    <t xml:space="preserve">  Прочие межбюджетные трансферты, передаваемые бюджетам сельских поселений (за передачу полномочий в части дорожной деятельности в отношении автомобильных дорог местного значения вне границ населенных пунктов сельского поселения)</t>
  </si>
  <si>
    <t>2 02 49999 10 0070 150</t>
  </si>
  <si>
    <t>02 1 05 20020</t>
  </si>
  <si>
    <t>2 02 39999 10 2070 150</t>
  </si>
  <si>
    <t xml:space="preserve">Муниципальная программа  «Комплексное  развитие  транспортной инфраструктуры Каблуковского сельского поселения Калининского района Тверской области на 2017 - 2020 годы» </t>
  </si>
  <si>
    <t>2 02 30000 00 0000 150</t>
  </si>
  <si>
    <t>02 1 05 41090</t>
  </si>
  <si>
    <t>540</t>
  </si>
  <si>
    <t>Иные межбюджетные трансферты на исполнение отдельных полномочий по обеспечению безопасности дорожного движения на автомобильных дорогах общего пользования местного значения</t>
  </si>
  <si>
    <t>Тыс. руб.</t>
  </si>
  <si>
    <t xml:space="preserve">Калининского района Тверской области №   от </t>
  </si>
  <si>
    <t>Исполненно</t>
  </si>
  <si>
    <t>Уточненный план</t>
  </si>
  <si>
    <t>Процент исполнения</t>
  </si>
  <si>
    <t>0</t>
  </si>
  <si>
    <t>%</t>
  </si>
  <si>
    <t>Код дохода</t>
  </si>
  <si>
    <t>Наименование показателя</t>
  </si>
  <si>
    <t>Приложение 7</t>
  </si>
  <si>
    <t>Отчет об исполнении муниципального дорожного фонда Каблуковского сельского поселения Калининского района Тверской области.</t>
  </si>
  <si>
    <t xml:space="preserve"> ДОХОДЫ ДОРОЖНОГО ФОНДА
</t>
  </si>
  <si>
    <t>РАСХОДЫ ДОРОЖНОГО ФОНДА</t>
  </si>
  <si>
    <t>Утверждено решением№74 от 25.12.2019</t>
  </si>
  <si>
    <t>2020 год.</t>
  </si>
  <si>
    <t xml:space="preserve">  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</si>
  <si>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2 07 00000 00 0000 000</t>
  </si>
  <si>
    <t>ПРОЧИЕ БЕЗВОЗМЕЗДНЫЕ ПОСТУПЛЕНИЯ</t>
  </si>
  <si>
    <t>2 07 05010 10 0000 150</t>
  </si>
  <si>
    <t>Год 2020</t>
  </si>
  <si>
    <t>02 1 05 41050</t>
  </si>
  <si>
    <t>02 3 05 41020</t>
  </si>
  <si>
    <t>Иные межбюджетные трансферты на исполнение отдельных полномочий по ремонту дворовых территорий многоквартирных домов, проездов к дворовым территориям многоквартирных домов населенных пунктов</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</si>
</sst>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0"/>
  </numFmts>
  <fonts count="57">
    <font>
      <sz val="12"/>
      <color theme="1"/>
      <name val="Calibri"/>
      <family val="2"/>
    </font>
    <font>
      <sz val="11"/>
      <color indexed="8"/>
      <name val="Calibri"/>
      <family val="2"/>
    </font>
    <font>
      <sz val="10"/>
      <name val="Arial"/>
      <family val="2"/>
    </font>
    <font>
      <u val="single"/>
      <sz val="12"/>
      <color indexed="39"/>
      <name val="Calibri"/>
      <family val="2"/>
    </font>
    <font>
      <u val="single"/>
      <sz val="12"/>
      <color indexed="36"/>
      <name val="Calibri"/>
      <family val="2"/>
    </font>
    <font>
      <sz val="11"/>
      <name val="Times New Roman"/>
      <family val="1"/>
    </font>
    <font>
      <b/>
      <sz val="11"/>
      <name val="Times New Roman"/>
      <family val="1"/>
    </font>
    <font>
      <i/>
      <sz val="9"/>
      <color indexed="8"/>
      <name val="Cambria"/>
      <family val="1"/>
    </font>
    <font>
      <sz val="12"/>
      <name val="Calibri"/>
      <family val="2"/>
    </font>
    <font>
      <sz val="8"/>
      <color indexed="8"/>
      <name val="Arial CYR"/>
      <family val="0"/>
    </font>
    <font>
      <i/>
      <sz val="11"/>
      <name val="Times New Roman"/>
      <family val="1"/>
    </font>
    <font>
      <sz val="11"/>
      <color indexed="8"/>
      <name val="Times New Roman"/>
      <family val="1"/>
    </font>
    <font>
      <sz val="11"/>
      <color indexed="63"/>
      <name val="Times New Roman"/>
      <family val="1"/>
    </font>
    <font>
      <sz val="12"/>
      <name val="Times New Roman"/>
      <family val="1"/>
    </font>
    <font>
      <b/>
      <sz val="12"/>
      <name val="Times New Roman"/>
      <family val="1"/>
    </font>
    <font>
      <sz val="12"/>
      <color indexed="8"/>
      <name val="Times New Roman"/>
      <family val="1"/>
    </font>
    <font>
      <sz val="12"/>
      <color indexed="10"/>
      <name val="Times New Roman"/>
      <family val="1"/>
    </font>
    <font>
      <sz val="12"/>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8"/>
      <color rgb="FF000000"/>
      <name val="Arial CYR"/>
      <family val="0"/>
    </font>
    <font>
      <i/>
      <sz val="9"/>
      <color rgb="FF000000"/>
      <name val="Cambria"/>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rgb="FF000000"/>
      <name val="Times New Roman"/>
      <family val="1"/>
    </font>
    <font>
      <sz val="11"/>
      <color rgb="FF333333"/>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20">
    <border>
      <left/>
      <right/>
      <top/>
      <bottom/>
      <diagonal/>
    </border>
    <border>
      <left style="thin">
        <color rgb="FF000000"/>
      </left>
      <right style="medium">
        <color rgb="FF000000"/>
      </right>
      <top/>
      <bottom style="hair">
        <color rgb="FF000000"/>
      </bottom>
    </border>
    <border>
      <left style="thin">
        <color rgb="FF000000"/>
      </left>
      <right style="medium">
        <color rgb="FF000000"/>
      </right>
      <top/>
      <bottom style="thin">
        <color rgb="FF000000"/>
      </bottom>
    </border>
    <border>
      <left style="hair">
        <color rgb="FF000000"/>
      </left>
      <right style="medium">
        <color rgb="FF000000"/>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lignment horizontal="left" wrapText="1" indent="2"/>
      <protection/>
    </xf>
    <xf numFmtId="0" fontId="35" fillId="0" borderId="2">
      <alignment horizontal="left" wrapText="1" indent="2"/>
      <protection/>
    </xf>
    <xf numFmtId="0" fontId="36" fillId="0" borderId="3">
      <alignment horizontal="left" vertical="center" wrapText="1" indent="1"/>
      <protection/>
    </xf>
    <xf numFmtId="49" fontId="35" fillId="0" borderId="4">
      <alignment horizontal="center"/>
      <protection/>
    </xf>
    <xf numFmtId="49" fontId="35" fillId="0" borderId="4">
      <alignment horizontal="center" wrapText="1"/>
      <protection/>
    </xf>
    <xf numFmtId="1" fontId="36" fillId="0" borderId="5">
      <alignment horizontal="center" vertical="center" shrinkToFit="1"/>
      <protection/>
    </xf>
    <xf numFmtId="4" fontId="35" fillId="0" borderId="4">
      <alignment horizontal="right" shrinkToFit="1"/>
      <protection/>
    </xf>
    <xf numFmtId="4" fontId="35" fillId="0" borderId="4">
      <alignment horizontal="right"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6" applyNumberFormat="0" applyAlignment="0" applyProtection="0"/>
    <xf numFmtId="0" fontId="39" fillId="27" borderId="7" applyNumberFormat="0" applyAlignment="0" applyProtection="0"/>
    <xf numFmtId="0" fontId="40" fillId="27"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28" borderId="12"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34" fillId="0" borderId="0">
      <alignment/>
      <protection/>
    </xf>
    <xf numFmtId="0" fontId="34"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13" applyNumberFormat="0" applyFont="0" applyAlignment="0" applyProtection="0"/>
    <xf numFmtId="9" fontId="0" fillId="0" borderId="0" applyFont="0" applyFill="0" applyBorder="0" applyAlignment="0" applyProtection="0"/>
    <xf numFmtId="0" fontId="50" fillId="0" borderId="14"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66">
    <xf numFmtId="0" fontId="0" fillId="0" borderId="0" xfId="0" applyFont="1" applyAlignment="1">
      <alignment/>
    </xf>
    <xf numFmtId="0" fontId="5" fillId="0" borderId="15" xfId="0"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6" fillId="0" borderId="0" xfId="0" applyFont="1" applyFill="1" applyBorder="1" applyAlignment="1">
      <alignment horizontal="left"/>
    </xf>
    <xf numFmtId="0" fontId="6" fillId="0" borderId="0" xfId="0" applyFont="1" applyFill="1" applyAlignment="1">
      <alignment horizontal="left"/>
    </xf>
    <xf numFmtId="49" fontId="5" fillId="0" borderId="0" xfId="0" applyNumberFormat="1" applyFont="1" applyFill="1" applyAlignment="1">
      <alignment horizontal="left"/>
    </xf>
    <xf numFmtId="0" fontId="5" fillId="0" borderId="0" xfId="0" applyFont="1" applyFill="1" applyBorder="1" applyAlignment="1">
      <alignment horizontal="left"/>
    </xf>
    <xf numFmtId="0" fontId="5" fillId="0" borderId="0" xfId="0" applyFont="1" applyFill="1" applyAlignment="1">
      <alignment horizontal="left"/>
    </xf>
    <xf numFmtId="0" fontId="10" fillId="0" borderId="0" xfId="0" applyFont="1" applyFill="1" applyBorder="1" applyAlignment="1">
      <alignment horizontal="left"/>
    </xf>
    <xf numFmtId="0" fontId="10" fillId="0" borderId="0" xfId="0" applyFont="1" applyFill="1" applyAlignment="1">
      <alignment horizontal="left"/>
    </xf>
    <xf numFmtId="49" fontId="5" fillId="0" borderId="0" xfId="0" applyNumberFormat="1" applyFont="1" applyFill="1" applyAlignment="1">
      <alignment horizontal="left" wrapText="1"/>
    </xf>
    <xf numFmtId="49" fontId="5" fillId="0" borderId="0" xfId="0" applyNumberFormat="1" applyFont="1" applyFill="1" applyBorder="1" applyAlignment="1">
      <alignment horizontal="left"/>
    </xf>
    <xf numFmtId="0" fontId="8" fillId="0" borderId="0" xfId="0" applyFont="1" applyFill="1" applyAlignment="1">
      <alignment/>
    </xf>
    <xf numFmtId="0" fontId="8" fillId="0" borderId="0" xfId="0" applyFont="1" applyFill="1" applyAlignment="1">
      <alignment horizontal="left" vertical="center" wrapText="1"/>
    </xf>
    <xf numFmtId="4" fontId="5" fillId="0" borderId="0" xfId="0" applyNumberFormat="1" applyFont="1" applyFill="1" applyAlignment="1">
      <alignment horizontal="left"/>
    </xf>
    <xf numFmtId="4" fontId="5" fillId="0" borderId="15" xfId="0" applyNumberFormat="1" applyFont="1" applyFill="1" applyBorder="1" applyAlignment="1">
      <alignment horizontal="left" vertical="center" wrapText="1"/>
    </xf>
    <xf numFmtId="3" fontId="5" fillId="0" borderId="15" xfId="0" applyNumberFormat="1" applyFont="1" applyFill="1" applyBorder="1" applyAlignment="1">
      <alignment horizontal="left" vertical="center" wrapText="1"/>
    </xf>
    <xf numFmtId="4" fontId="5" fillId="0" borderId="0" xfId="0" applyNumberFormat="1" applyFont="1" applyFill="1" applyBorder="1" applyAlignment="1">
      <alignment horizontal="left"/>
    </xf>
    <xf numFmtId="49" fontId="53" fillId="0" borderId="15" xfId="0" applyNumberFormat="1" applyFont="1" applyFill="1" applyBorder="1" applyAlignment="1">
      <alignment horizontal="left" vertical="center" wrapText="1"/>
    </xf>
    <xf numFmtId="0" fontId="53" fillId="0" borderId="15" xfId="0" applyFont="1" applyFill="1" applyBorder="1" applyAlignment="1">
      <alignment horizontal="left" vertical="center" wrapText="1"/>
    </xf>
    <xf numFmtId="0" fontId="5" fillId="0" borderId="15" xfId="0" applyFont="1" applyFill="1" applyBorder="1" applyAlignment="1">
      <alignment horizontal="left"/>
    </xf>
    <xf numFmtId="9" fontId="5" fillId="0" borderId="15" xfId="0" applyNumberFormat="1" applyFont="1" applyFill="1" applyBorder="1" applyAlignment="1">
      <alignment horizontal="left"/>
    </xf>
    <xf numFmtId="0" fontId="5" fillId="0" borderId="15" xfId="0" applyFont="1" applyFill="1" applyBorder="1" applyAlignment="1">
      <alignment horizontal="left" wrapText="1"/>
    </xf>
    <xf numFmtId="4" fontId="5" fillId="0" borderId="15" xfId="0" applyNumberFormat="1" applyFont="1" applyFill="1" applyBorder="1" applyAlignment="1">
      <alignment horizontal="left" vertical="center"/>
    </xf>
    <xf numFmtId="0" fontId="13" fillId="0" borderId="0" xfId="0" applyFont="1" applyFill="1" applyBorder="1" applyAlignment="1">
      <alignment/>
    </xf>
    <xf numFmtId="0" fontId="13" fillId="0" borderId="16" xfId="0" applyFont="1" applyFill="1" applyBorder="1" applyAlignment="1">
      <alignment/>
    </xf>
    <xf numFmtId="0" fontId="13" fillId="0" borderId="15" xfId="0" applyFont="1" applyFill="1" applyBorder="1" applyAlignment="1">
      <alignment/>
    </xf>
    <xf numFmtId="0" fontId="13" fillId="0" borderId="0" xfId="0" applyFont="1" applyFill="1" applyAlignment="1">
      <alignment/>
    </xf>
    <xf numFmtId="10" fontId="13" fillId="0" borderId="15" xfId="0" applyNumberFormat="1" applyFont="1" applyFill="1" applyBorder="1" applyAlignment="1">
      <alignment horizontal="left" vertical="center" wrapText="1"/>
    </xf>
    <xf numFmtId="9" fontId="13" fillId="0" borderId="15" xfId="0" applyNumberFormat="1" applyFont="1" applyFill="1" applyBorder="1" applyAlignment="1">
      <alignment horizontal="left" vertical="center" wrapText="1"/>
    </xf>
    <xf numFmtId="0" fontId="13" fillId="0" borderId="15" xfId="0" applyFont="1" applyFill="1" applyBorder="1" applyAlignment="1">
      <alignment horizontal="left" vertical="center" wrapText="1"/>
    </xf>
    <xf numFmtId="49" fontId="13" fillId="0" borderId="15" xfId="0" applyNumberFormat="1" applyFont="1" applyFill="1" applyBorder="1" applyAlignment="1">
      <alignment horizontal="left" vertical="center" wrapText="1"/>
    </xf>
    <xf numFmtId="3" fontId="13" fillId="0" borderId="15" xfId="0" applyNumberFormat="1" applyFont="1" applyFill="1" applyBorder="1" applyAlignment="1">
      <alignment horizontal="left" vertical="center" wrapText="1"/>
    </xf>
    <xf numFmtId="0" fontId="14" fillId="0" borderId="15" xfId="0" applyFont="1" applyFill="1" applyBorder="1" applyAlignment="1">
      <alignment horizontal="left" vertical="center" wrapText="1"/>
    </xf>
    <xf numFmtId="4" fontId="14" fillId="0" borderId="15" xfId="0" applyNumberFormat="1" applyFont="1" applyFill="1" applyBorder="1" applyAlignment="1">
      <alignment horizontal="left" vertical="center" wrapText="1"/>
    </xf>
    <xf numFmtId="4" fontId="13" fillId="0" borderId="15" xfId="0" applyNumberFormat="1" applyFont="1" applyFill="1" applyBorder="1" applyAlignment="1">
      <alignment horizontal="left" vertical="center" wrapText="1"/>
    </xf>
    <xf numFmtId="4" fontId="54" fillId="0" borderId="15" xfId="39" applyNumberFormat="1" applyFont="1" applyFill="1" applyBorder="1" applyProtection="1">
      <alignment horizontal="right" shrinkToFit="1"/>
      <protection/>
    </xf>
    <xf numFmtId="0" fontId="54" fillId="0" borderId="15" xfId="34" applyNumberFormat="1" applyFont="1" applyFill="1" applyBorder="1" applyProtection="1">
      <alignment horizontal="left" wrapText="1" indent="2"/>
      <protection/>
    </xf>
    <xf numFmtId="49" fontId="54" fillId="0" borderId="15" xfId="36" applyNumberFormat="1" applyFont="1" applyFill="1" applyBorder="1" applyAlignment="1" applyProtection="1">
      <alignment horizontal="left"/>
      <protection/>
    </xf>
    <xf numFmtId="49" fontId="6" fillId="0" borderId="15" xfId="0" applyNumberFormat="1" applyFont="1" applyFill="1" applyBorder="1" applyAlignment="1">
      <alignment horizontal="left" vertical="center" wrapText="1"/>
    </xf>
    <xf numFmtId="0" fontId="5" fillId="33" borderId="0" xfId="0" applyFont="1" applyFill="1" applyAlignment="1">
      <alignment horizontal="left"/>
    </xf>
    <xf numFmtId="0" fontId="5" fillId="33" borderId="0" xfId="0" applyFont="1" applyFill="1" applyBorder="1" applyAlignment="1">
      <alignment horizontal="left"/>
    </xf>
    <xf numFmtId="4" fontId="5" fillId="0" borderId="4" xfId="40" applyNumberFormat="1" applyFont="1" applyFill="1" applyAlignment="1" applyProtection="1">
      <alignment horizontal="left" wrapText="1"/>
      <protection/>
    </xf>
    <xf numFmtId="0" fontId="55" fillId="0" borderId="15" xfId="0" applyFont="1" applyFill="1" applyBorder="1" applyAlignment="1">
      <alignment horizontal="left"/>
    </xf>
    <xf numFmtId="49" fontId="13" fillId="0" borderId="15" xfId="37" applyFont="1" applyFill="1" applyBorder="1" applyAlignment="1" applyProtection="1">
      <alignment horizontal="left" wrapText="1"/>
      <protection/>
    </xf>
    <xf numFmtId="0" fontId="13" fillId="0" borderId="15" xfId="33" applyNumberFormat="1" applyFont="1" applyFill="1" applyBorder="1" applyAlignment="1" applyProtection="1">
      <alignment horizontal="left" wrapText="1"/>
      <protection/>
    </xf>
    <xf numFmtId="9" fontId="14" fillId="0" borderId="15" xfId="0" applyNumberFormat="1" applyFont="1" applyFill="1" applyBorder="1" applyAlignment="1">
      <alignment horizontal="left" vertical="center" wrapText="1"/>
    </xf>
    <xf numFmtId="164" fontId="8" fillId="0" borderId="0" xfId="0" applyNumberFormat="1" applyFont="1" applyFill="1" applyAlignment="1">
      <alignment/>
    </xf>
    <xf numFmtId="49" fontId="13" fillId="0" borderId="17"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164" fontId="13" fillId="0" borderId="17" xfId="0" applyNumberFormat="1" applyFont="1" applyFill="1" applyBorder="1" applyAlignment="1">
      <alignment horizontal="center" vertical="center" wrapText="1"/>
    </xf>
    <xf numFmtId="164" fontId="13" fillId="0" borderId="18" xfId="0" applyNumberFormat="1" applyFont="1" applyFill="1" applyBorder="1" applyAlignment="1">
      <alignment horizontal="center" vertical="center" wrapText="1"/>
    </xf>
    <xf numFmtId="164" fontId="13" fillId="0" borderId="16" xfId="0" applyNumberFormat="1" applyFont="1" applyFill="1" applyBorder="1" applyAlignment="1">
      <alignment horizontal="center" vertical="center" wrapText="1"/>
    </xf>
    <xf numFmtId="0" fontId="13" fillId="0" borderId="0" xfId="0" applyFont="1" applyFill="1" applyBorder="1" applyAlignment="1">
      <alignment horizontal="right"/>
    </xf>
    <xf numFmtId="0" fontId="56" fillId="0" borderId="0" xfId="0" applyFont="1" applyFill="1" applyBorder="1" applyAlignment="1">
      <alignment horizontal="right"/>
    </xf>
    <xf numFmtId="49" fontId="13" fillId="0" borderId="0" xfId="0" applyNumberFormat="1" applyFont="1" applyFill="1" applyBorder="1" applyAlignment="1">
      <alignment horizont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49" fontId="5" fillId="0" borderId="19" xfId="0" applyNumberFormat="1" applyFont="1" applyFill="1" applyBorder="1" applyAlignment="1">
      <alignment horizontal="left" wrapText="1"/>
    </xf>
    <xf numFmtId="4" fontId="5" fillId="0" borderId="17" xfId="0" applyNumberFormat="1" applyFont="1" applyFill="1" applyBorder="1" applyAlignment="1">
      <alignment horizontal="left" vertical="center" wrapText="1"/>
    </xf>
    <xf numFmtId="4" fontId="5" fillId="0" borderId="18" xfId="0" applyNumberFormat="1" applyFont="1" applyFill="1" applyBorder="1" applyAlignment="1">
      <alignment horizontal="left" vertical="center" wrapText="1"/>
    </xf>
    <xf numFmtId="4" fontId="5" fillId="0" borderId="16"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18"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9" xfId="33"/>
    <cellStyle name="xl30" xfId="34"/>
    <cellStyle name="xl34" xfId="35"/>
    <cellStyle name="xl41" xfId="36"/>
    <cellStyle name="xl44" xfId="37"/>
    <cellStyle name="xl47" xfId="38"/>
    <cellStyle name="xl50" xfId="39"/>
    <cellStyle name="xl83"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Currency" xfId="50"/>
    <cellStyle name="Currency [0]"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ейтральный" xfId="59"/>
    <cellStyle name="Обычный 2" xfId="60"/>
    <cellStyle name="Обычный 3" xfId="61"/>
    <cellStyle name="Обычный 4"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
  <sheetViews>
    <sheetView view="pageBreakPreview" zoomScale="75" zoomScaleSheetLayoutView="75" zoomScalePageLayoutView="0" workbookViewId="0" topLeftCell="A1">
      <selection activeCell="C7" sqref="C7"/>
    </sheetView>
  </sheetViews>
  <sheetFormatPr defaultColWidth="11.00390625" defaultRowHeight="15.75"/>
  <cols>
    <col min="1" max="1" width="26.25390625" style="12" customWidth="1"/>
    <col min="2" max="2" width="65.375" style="12" customWidth="1"/>
    <col min="3" max="3" width="16.125" style="12" customWidth="1"/>
    <col min="4" max="4" width="13.25390625" style="47" customWidth="1"/>
    <col min="5" max="5" width="11.75390625" style="47" hidden="1" customWidth="1"/>
    <col min="6" max="6" width="12.75390625" style="47" hidden="1" customWidth="1"/>
    <col min="7" max="7" width="12.50390625" style="12" hidden="1" customWidth="1"/>
    <col min="8" max="8" width="12.625" style="12" hidden="1" customWidth="1"/>
    <col min="9" max="9" width="12.375" style="12" hidden="1" customWidth="1"/>
    <col min="10" max="10" width="12.75390625" style="12" hidden="1" customWidth="1"/>
    <col min="11" max="11" width="12.375" style="12" bestFit="1" customWidth="1"/>
    <col min="12" max="12" width="13.625" style="12" customWidth="1"/>
    <col min="13" max="16384" width="11.00390625" style="12" customWidth="1"/>
  </cols>
  <sheetData>
    <row r="1" spans="1:12" ht="15.75">
      <c r="A1" s="24"/>
      <c r="B1" s="54" t="s">
        <v>127</v>
      </c>
      <c r="C1" s="54"/>
      <c r="D1" s="54"/>
      <c r="E1" s="54"/>
      <c r="F1" s="54"/>
      <c r="G1" s="25"/>
      <c r="H1" s="26"/>
      <c r="I1" s="26"/>
      <c r="J1" s="26"/>
      <c r="K1" s="27"/>
      <c r="L1" s="27"/>
    </row>
    <row r="2" spans="1:12" ht="15.75">
      <c r="A2" s="24"/>
      <c r="B2" s="54" t="s">
        <v>104</v>
      </c>
      <c r="C2" s="54"/>
      <c r="D2" s="54"/>
      <c r="E2" s="54"/>
      <c r="F2" s="54"/>
      <c r="G2" s="25"/>
      <c r="H2" s="26"/>
      <c r="I2" s="26"/>
      <c r="J2" s="26"/>
      <c r="K2" s="27"/>
      <c r="L2" s="27"/>
    </row>
    <row r="3" spans="1:12" ht="15.75" customHeight="1">
      <c r="A3" s="24"/>
      <c r="B3" s="55" t="s">
        <v>119</v>
      </c>
      <c r="C3" s="55"/>
      <c r="D3" s="55"/>
      <c r="E3" s="55"/>
      <c r="F3" s="55"/>
      <c r="G3" s="25"/>
      <c r="H3" s="26"/>
      <c r="I3" s="26"/>
      <c r="J3" s="26"/>
      <c r="K3" s="27"/>
      <c r="L3" s="27"/>
    </row>
    <row r="4" spans="1:12" ht="31.5" customHeight="1">
      <c r="A4" s="56" t="s">
        <v>128</v>
      </c>
      <c r="B4" s="56"/>
      <c r="C4" s="56"/>
      <c r="D4" s="56"/>
      <c r="E4" s="56"/>
      <c r="F4" s="56"/>
      <c r="G4" s="25"/>
      <c r="H4" s="26"/>
      <c r="I4" s="26"/>
      <c r="J4" s="26"/>
      <c r="K4" s="27"/>
      <c r="L4" s="27"/>
    </row>
    <row r="5" spans="1:12" s="13" customFormat="1" ht="15" customHeight="1">
      <c r="A5" s="30"/>
      <c r="B5" s="30"/>
      <c r="C5" s="51" t="s">
        <v>118</v>
      </c>
      <c r="D5" s="52"/>
      <c r="E5" s="52"/>
      <c r="F5" s="52"/>
      <c r="G5" s="52"/>
      <c r="H5" s="52"/>
      <c r="I5" s="52"/>
      <c r="J5" s="52"/>
      <c r="K5" s="53"/>
      <c r="L5" s="28"/>
    </row>
    <row r="6" spans="1:12" s="13" customFormat="1" ht="15" customHeight="1">
      <c r="A6" s="57" t="s">
        <v>129</v>
      </c>
      <c r="B6" s="58"/>
      <c r="C6" s="48" t="s">
        <v>132</v>
      </c>
      <c r="D6" s="49"/>
      <c r="E6" s="49"/>
      <c r="F6" s="49"/>
      <c r="G6" s="49"/>
      <c r="H6" s="49"/>
      <c r="I6" s="49"/>
      <c r="J6" s="49"/>
      <c r="K6" s="49"/>
      <c r="L6" s="50"/>
    </row>
    <row r="7" spans="1:12" s="13" customFormat="1" ht="63" customHeight="1">
      <c r="A7" s="30"/>
      <c r="B7" s="30"/>
      <c r="C7" s="31" t="s">
        <v>131</v>
      </c>
      <c r="D7" s="32" t="s">
        <v>121</v>
      </c>
      <c r="E7" s="32">
        <v>2020</v>
      </c>
      <c r="F7" s="32">
        <v>2021</v>
      </c>
      <c r="G7" s="30"/>
      <c r="H7" s="30"/>
      <c r="I7" s="30"/>
      <c r="J7" s="30"/>
      <c r="K7" s="30" t="s">
        <v>120</v>
      </c>
      <c r="L7" s="28" t="s">
        <v>122</v>
      </c>
    </row>
    <row r="8" spans="1:12" s="13" customFormat="1" ht="15" customHeight="1">
      <c r="A8" s="33" t="s">
        <v>125</v>
      </c>
      <c r="B8" s="33" t="s">
        <v>126</v>
      </c>
      <c r="C8" s="34">
        <f>C9+C14</f>
        <v>3776.81</v>
      </c>
      <c r="D8" s="34">
        <f>D9+D14</f>
        <v>4338.51</v>
      </c>
      <c r="E8" s="34">
        <f aca="true" t="shared" si="0" ref="E8:K8">E9+E14</f>
        <v>3803.811</v>
      </c>
      <c r="F8" s="34">
        <f t="shared" si="0"/>
        <v>3661.911</v>
      </c>
      <c r="G8" s="34">
        <f t="shared" si="0"/>
        <v>849.601</v>
      </c>
      <c r="H8" s="34">
        <f t="shared" si="0"/>
        <v>849.602</v>
      </c>
      <c r="I8" s="34">
        <f t="shared" si="0"/>
        <v>849.601</v>
      </c>
      <c r="J8" s="34">
        <f t="shared" si="0"/>
        <v>849.607</v>
      </c>
      <c r="K8" s="34">
        <f t="shared" si="0"/>
        <v>4437.445</v>
      </c>
      <c r="L8" s="29">
        <f>(K8*100/D8)/100</f>
        <v>1.0228039119421184</v>
      </c>
    </row>
    <row r="9" spans="1:12" s="13" customFormat="1" ht="15" customHeight="1">
      <c r="A9" s="30"/>
      <c r="B9" s="30"/>
      <c r="C9" s="35">
        <f>C10+C11+C12+C13</f>
        <v>1739.81</v>
      </c>
      <c r="D9" s="35">
        <f>D10+D11+D12+D13</f>
        <v>1684.1100000000001</v>
      </c>
      <c r="E9" s="35">
        <f aca="true" t="shared" si="1" ref="E9:K9">E10+E11+E12+E13</f>
        <v>1739.8110000000001</v>
      </c>
      <c r="F9" s="35">
        <f t="shared" si="1"/>
        <v>1739.8110000000001</v>
      </c>
      <c r="G9" s="35">
        <f t="shared" si="1"/>
        <v>407.451</v>
      </c>
      <c r="H9" s="35">
        <f t="shared" si="1"/>
        <v>407.452</v>
      </c>
      <c r="I9" s="35">
        <f t="shared" si="1"/>
        <v>407.451</v>
      </c>
      <c r="J9" s="35">
        <f t="shared" si="1"/>
        <v>407.457</v>
      </c>
      <c r="K9" s="35">
        <f t="shared" si="1"/>
        <v>1783.0449999999998</v>
      </c>
      <c r="L9" s="29">
        <f aca="true" t="shared" si="2" ref="L9:L36">(K9*100/D9)/100</f>
        <v>1.0587461626615835</v>
      </c>
    </row>
    <row r="10" spans="1:12" s="13" customFormat="1" ht="61.5" customHeight="1">
      <c r="A10" s="30" t="s">
        <v>32</v>
      </c>
      <c r="B10" s="30" t="s">
        <v>33</v>
      </c>
      <c r="C10" s="35">
        <v>591.046</v>
      </c>
      <c r="D10" s="36">
        <v>754.346</v>
      </c>
      <c r="E10" s="35">
        <v>591.046</v>
      </c>
      <c r="F10" s="35">
        <v>591.046</v>
      </c>
      <c r="G10" s="35">
        <v>147.76</v>
      </c>
      <c r="H10" s="35">
        <v>147.76</v>
      </c>
      <c r="I10" s="35">
        <v>147.76</v>
      </c>
      <c r="J10" s="35">
        <v>147.766</v>
      </c>
      <c r="K10" s="36">
        <v>822.41</v>
      </c>
      <c r="L10" s="29">
        <f t="shared" si="2"/>
        <v>1.0902291521397343</v>
      </c>
    </row>
    <row r="11" spans="1:12" s="13" customFormat="1" ht="83.25" customHeight="1">
      <c r="A11" s="30" t="s">
        <v>34</v>
      </c>
      <c r="B11" s="30" t="s">
        <v>35</v>
      </c>
      <c r="C11" s="35">
        <v>4.14</v>
      </c>
      <c r="D11" s="36">
        <v>5.14</v>
      </c>
      <c r="E11" s="35">
        <v>4.141</v>
      </c>
      <c r="F11" s="35">
        <v>4.141</v>
      </c>
      <c r="G11" s="35">
        <v>1.035</v>
      </c>
      <c r="H11" s="35">
        <v>1.036</v>
      </c>
      <c r="I11" s="35">
        <v>1.035</v>
      </c>
      <c r="J11" s="35">
        <v>1.035</v>
      </c>
      <c r="K11" s="36">
        <v>5.88</v>
      </c>
      <c r="L11" s="29">
        <f t="shared" si="2"/>
        <v>1.143968871595331</v>
      </c>
    </row>
    <row r="12" spans="1:12" s="13" customFormat="1" ht="67.5" customHeight="1">
      <c r="A12" s="30" t="s">
        <v>36</v>
      </c>
      <c r="B12" s="30" t="s">
        <v>37</v>
      </c>
      <c r="C12" s="35">
        <v>1144.624</v>
      </c>
      <c r="D12" s="36">
        <v>1044.624</v>
      </c>
      <c r="E12" s="35">
        <v>1144.624</v>
      </c>
      <c r="F12" s="35">
        <v>1144.624</v>
      </c>
      <c r="G12" s="35">
        <v>286.156</v>
      </c>
      <c r="H12" s="35">
        <v>286.156</v>
      </c>
      <c r="I12" s="35">
        <v>286.156</v>
      </c>
      <c r="J12" s="35">
        <v>286.156</v>
      </c>
      <c r="K12" s="36">
        <v>1106.37</v>
      </c>
      <c r="L12" s="29">
        <f t="shared" si="2"/>
        <v>1.0591083490327617</v>
      </c>
    </row>
    <row r="13" spans="1:12" s="13" customFormat="1" ht="67.5" customHeight="1">
      <c r="A13" s="30" t="s">
        <v>103</v>
      </c>
      <c r="B13" s="30" t="s">
        <v>37</v>
      </c>
      <c r="C13" s="35">
        <v>0</v>
      </c>
      <c r="D13" s="36">
        <v>-120</v>
      </c>
      <c r="E13" s="35">
        <v>0</v>
      </c>
      <c r="F13" s="35">
        <v>0</v>
      </c>
      <c r="G13" s="35">
        <v>-27.5</v>
      </c>
      <c r="H13" s="35">
        <v>-27.5</v>
      </c>
      <c r="I13" s="35">
        <v>-27.5</v>
      </c>
      <c r="J13" s="35">
        <v>-27.5</v>
      </c>
      <c r="K13" s="36">
        <v>-151.615</v>
      </c>
      <c r="L13" s="29">
        <f t="shared" si="2"/>
        <v>1.2634583333333333</v>
      </c>
    </row>
    <row r="14" spans="1:12" s="13" customFormat="1" ht="15" customHeight="1">
      <c r="A14" s="33" t="s">
        <v>38</v>
      </c>
      <c r="B14" s="33" t="s">
        <v>39</v>
      </c>
      <c r="C14" s="34">
        <f>C15</f>
        <v>2037</v>
      </c>
      <c r="D14" s="34">
        <f>D15</f>
        <v>2654.4</v>
      </c>
      <c r="E14" s="34">
        <f aca="true" t="shared" si="3" ref="E14:K14">E15</f>
        <v>2064</v>
      </c>
      <c r="F14" s="34">
        <f t="shared" si="3"/>
        <v>1922.1</v>
      </c>
      <c r="G14" s="34">
        <f t="shared" si="3"/>
        <v>442.15</v>
      </c>
      <c r="H14" s="34">
        <f t="shared" si="3"/>
        <v>442.15</v>
      </c>
      <c r="I14" s="34">
        <f t="shared" si="3"/>
        <v>442.15</v>
      </c>
      <c r="J14" s="34">
        <f t="shared" si="3"/>
        <v>442.15</v>
      </c>
      <c r="K14" s="34">
        <f t="shared" si="3"/>
        <v>2654.4</v>
      </c>
      <c r="L14" s="29">
        <f t="shared" si="2"/>
        <v>1</v>
      </c>
    </row>
    <row r="15" spans="1:12" s="13" customFormat="1" ht="15" customHeight="1">
      <c r="A15" s="30" t="s">
        <v>40</v>
      </c>
      <c r="B15" s="30" t="s">
        <v>41</v>
      </c>
      <c r="C15" s="35">
        <f>C22+C32</f>
        <v>2037</v>
      </c>
      <c r="D15" s="35">
        <f>D22+D32</f>
        <v>2654.4</v>
      </c>
      <c r="E15" s="35">
        <f aca="true" t="shared" si="4" ref="E15:K15">E22+E32</f>
        <v>2064</v>
      </c>
      <c r="F15" s="35">
        <f t="shared" si="4"/>
        <v>1922.1</v>
      </c>
      <c r="G15" s="35">
        <f t="shared" si="4"/>
        <v>442.15</v>
      </c>
      <c r="H15" s="35">
        <f t="shared" si="4"/>
        <v>442.15</v>
      </c>
      <c r="I15" s="35">
        <f t="shared" si="4"/>
        <v>442.15</v>
      </c>
      <c r="J15" s="35">
        <f t="shared" si="4"/>
        <v>442.15</v>
      </c>
      <c r="K15" s="35">
        <f t="shared" si="4"/>
        <v>2654.4</v>
      </c>
      <c r="L15" s="29">
        <f t="shared" si="2"/>
        <v>1</v>
      </c>
    </row>
    <row r="16" spans="1:12" s="13" customFormat="1" ht="15" customHeight="1" hidden="1">
      <c r="A16" s="30" t="s">
        <v>42</v>
      </c>
      <c r="B16" s="30" t="s">
        <v>43</v>
      </c>
      <c r="C16" s="30"/>
      <c r="D16" s="35">
        <f>+D21+D20+D19+D18+D17</f>
        <v>0</v>
      </c>
      <c r="E16" s="35">
        <f>+E21+E20+E19+E18+E17</f>
        <v>0</v>
      </c>
      <c r="F16" s="35">
        <f>+F21+F20+F19+F18+F17</f>
        <v>0</v>
      </c>
      <c r="G16" s="35"/>
      <c r="H16" s="35"/>
      <c r="I16" s="35"/>
      <c r="J16" s="35"/>
      <c r="K16" s="35"/>
      <c r="L16" s="29" t="e">
        <f t="shared" si="2"/>
        <v>#DIV/0!</v>
      </c>
    </row>
    <row r="17" spans="1:12" s="13" customFormat="1" ht="48" customHeight="1" hidden="1">
      <c r="A17" s="30" t="s">
        <v>44</v>
      </c>
      <c r="B17" s="30" t="s">
        <v>45</v>
      </c>
      <c r="C17" s="30"/>
      <c r="D17" s="35">
        <v>0</v>
      </c>
      <c r="E17" s="35">
        <v>0</v>
      </c>
      <c r="F17" s="35">
        <v>0</v>
      </c>
      <c r="G17" s="35"/>
      <c r="H17" s="35"/>
      <c r="I17" s="35"/>
      <c r="J17" s="35"/>
      <c r="K17" s="35"/>
      <c r="L17" s="29" t="e">
        <f t="shared" si="2"/>
        <v>#DIV/0!</v>
      </c>
    </row>
    <row r="18" spans="1:12" s="13" customFormat="1" ht="50.25" customHeight="1" hidden="1">
      <c r="A18" s="30" t="s">
        <v>46</v>
      </c>
      <c r="B18" s="30" t="s">
        <v>47</v>
      </c>
      <c r="C18" s="30"/>
      <c r="D18" s="35">
        <v>0</v>
      </c>
      <c r="E18" s="35">
        <v>0</v>
      </c>
      <c r="F18" s="35">
        <v>0</v>
      </c>
      <c r="G18" s="35"/>
      <c r="H18" s="35"/>
      <c r="I18" s="35"/>
      <c r="J18" s="35"/>
      <c r="K18" s="35"/>
      <c r="L18" s="29" t="e">
        <f t="shared" si="2"/>
        <v>#DIV/0!</v>
      </c>
    </row>
    <row r="19" spans="1:12" s="13" customFormat="1" ht="41.25" customHeight="1" hidden="1">
      <c r="A19" s="30" t="s">
        <v>48</v>
      </c>
      <c r="B19" s="30" t="s">
        <v>49</v>
      </c>
      <c r="C19" s="30"/>
      <c r="D19" s="35">
        <v>0</v>
      </c>
      <c r="E19" s="35">
        <v>0</v>
      </c>
      <c r="F19" s="35">
        <v>0</v>
      </c>
      <c r="G19" s="35"/>
      <c r="H19" s="35"/>
      <c r="I19" s="35"/>
      <c r="J19" s="35"/>
      <c r="K19" s="35"/>
      <c r="L19" s="29" t="e">
        <f t="shared" si="2"/>
        <v>#DIV/0!</v>
      </c>
    </row>
    <row r="20" spans="1:12" s="13" customFormat="1" ht="75" customHeight="1" hidden="1">
      <c r="A20" s="30" t="s">
        <v>50</v>
      </c>
      <c r="B20" s="30" t="s">
        <v>51</v>
      </c>
      <c r="C20" s="30"/>
      <c r="D20" s="35">
        <v>0</v>
      </c>
      <c r="E20" s="35">
        <v>0</v>
      </c>
      <c r="F20" s="35">
        <v>0</v>
      </c>
      <c r="G20" s="35"/>
      <c r="H20" s="35"/>
      <c r="I20" s="35"/>
      <c r="J20" s="35"/>
      <c r="K20" s="35"/>
      <c r="L20" s="29" t="e">
        <f t="shared" si="2"/>
        <v>#DIV/0!</v>
      </c>
    </row>
    <row r="21" spans="1:12" s="13" customFormat="1" ht="63" customHeight="1" hidden="1">
      <c r="A21" s="30" t="s">
        <v>52</v>
      </c>
      <c r="B21" s="30" t="s">
        <v>53</v>
      </c>
      <c r="C21" s="30"/>
      <c r="D21" s="35">
        <v>0</v>
      </c>
      <c r="E21" s="35">
        <v>0</v>
      </c>
      <c r="F21" s="35">
        <v>0</v>
      </c>
      <c r="G21" s="35"/>
      <c r="H21" s="35"/>
      <c r="I21" s="35"/>
      <c r="J21" s="35"/>
      <c r="K21" s="35"/>
      <c r="L21" s="29" t="e">
        <f t="shared" si="2"/>
        <v>#DIV/0!</v>
      </c>
    </row>
    <row r="22" spans="1:12" s="13" customFormat="1" ht="15" customHeight="1">
      <c r="A22" s="30" t="s">
        <v>114</v>
      </c>
      <c r="B22" s="30" t="s">
        <v>54</v>
      </c>
      <c r="C22" s="35">
        <f aca="true" t="shared" si="5" ref="C22:K22">SUM(C23:C31)</f>
        <v>2037</v>
      </c>
      <c r="D22" s="35">
        <f t="shared" si="5"/>
        <v>2037</v>
      </c>
      <c r="E22" s="35">
        <f t="shared" si="5"/>
        <v>2064</v>
      </c>
      <c r="F22" s="35">
        <f t="shared" si="5"/>
        <v>1922.1</v>
      </c>
      <c r="G22" s="35">
        <f t="shared" si="5"/>
        <v>442.15</v>
      </c>
      <c r="H22" s="35">
        <f t="shared" si="5"/>
        <v>442.15</v>
      </c>
      <c r="I22" s="35">
        <f t="shared" si="5"/>
        <v>442.15</v>
      </c>
      <c r="J22" s="35">
        <f t="shared" si="5"/>
        <v>442.15</v>
      </c>
      <c r="K22" s="35">
        <f t="shared" si="5"/>
        <v>2037</v>
      </c>
      <c r="L22" s="29">
        <f t="shared" si="2"/>
        <v>1</v>
      </c>
    </row>
    <row r="23" spans="1:12" s="13" customFormat="1" ht="52.5" customHeight="1">
      <c r="A23" s="30" t="s">
        <v>112</v>
      </c>
      <c r="B23" s="30" t="s">
        <v>55</v>
      </c>
      <c r="C23" s="35">
        <v>2037</v>
      </c>
      <c r="D23" s="35">
        <v>2037</v>
      </c>
      <c r="E23" s="35">
        <f>1842.8+221.2</f>
        <v>2064</v>
      </c>
      <c r="F23" s="35">
        <v>1922.1</v>
      </c>
      <c r="G23" s="35">
        <v>442.15</v>
      </c>
      <c r="H23" s="35">
        <v>442.15</v>
      </c>
      <c r="I23" s="35">
        <v>442.15</v>
      </c>
      <c r="J23" s="35">
        <v>442.15</v>
      </c>
      <c r="K23" s="35">
        <v>2037</v>
      </c>
      <c r="L23" s="29">
        <f t="shared" si="2"/>
        <v>1</v>
      </c>
    </row>
    <row r="24" spans="1:12" s="13" customFormat="1" ht="75.75" customHeight="1" hidden="1">
      <c r="A24" s="30" t="s">
        <v>56</v>
      </c>
      <c r="B24" s="30" t="s">
        <v>57</v>
      </c>
      <c r="C24" s="30"/>
      <c r="D24" s="35">
        <v>0</v>
      </c>
      <c r="E24" s="35">
        <v>0</v>
      </c>
      <c r="F24" s="35">
        <v>0</v>
      </c>
      <c r="G24" s="35"/>
      <c r="H24" s="35"/>
      <c r="I24" s="35"/>
      <c r="J24" s="35"/>
      <c r="K24" s="35"/>
      <c r="L24" s="29" t="e">
        <f t="shared" si="2"/>
        <v>#DIV/0!</v>
      </c>
    </row>
    <row r="25" spans="1:12" s="13" customFormat="1" ht="15" customHeight="1" hidden="1">
      <c r="A25" s="30" t="s">
        <v>58</v>
      </c>
      <c r="B25" s="30" t="s">
        <v>59</v>
      </c>
      <c r="C25" s="30"/>
      <c r="D25" s="35">
        <f>D26+D27+D31+D29+D30+D28</f>
        <v>0</v>
      </c>
      <c r="E25" s="35">
        <f>E26+E27+E31+E29+E30+E28</f>
        <v>0</v>
      </c>
      <c r="F25" s="35">
        <f>F26+F27+F31+F29+F30+F28</f>
        <v>0</v>
      </c>
      <c r="G25" s="35"/>
      <c r="H25" s="35"/>
      <c r="I25" s="35"/>
      <c r="J25" s="35"/>
      <c r="K25" s="35"/>
      <c r="L25" s="29" t="e">
        <f t="shared" si="2"/>
        <v>#DIV/0!</v>
      </c>
    </row>
    <row r="26" spans="1:12" s="13" customFormat="1" ht="34.5" customHeight="1" hidden="1">
      <c r="A26" s="30" t="s">
        <v>60</v>
      </c>
      <c r="B26" s="30" t="s">
        <v>61</v>
      </c>
      <c r="C26" s="30"/>
      <c r="D26" s="35">
        <v>0</v>
      </c>
      <c r="E26" s="35">
        <v>0</v>
      </c>
      <c r="F26" s="35">
        <v>0</v>
      </c>
      <c r="G26" s="35"/>
      <c r="H26" s="35"/>
      <c r="I26" s="35"/>
      <c r="J26" s="35"/>
      <c r="K26" s="35"/>
      <c r="L26" s="29" t="e">
        <f t="shared" si="2"/>
        <v>#DIV/0!</v>
      </c>
    </row>
    <row r="27" spans="1:12" s="13" customFormat="1" ht="35.25" customHeight="1" hidden="1">
      <c r="A27" s="30" t="s">
        <v>62</v>
      </c>
      <c r="B27" s="30" t="s">
        <v>63</v>
      </c>
      <c r="C27" s="30"/>
      <c r="D27" s="35">
        <v>0</v>
      </c>
      <c r="E27" s="35">
        <v>0</v>
      </c>
      <c r="F27" s="35">
        <v>0</v>
      </c>
      <c r="G27" s="35"/>
      <c r="H27" s="35"/>
      <c r="I27" s="35"/>
      <c r="J27" s="35"/>
      <c r="K27" s="35"/>
      <c r="L27" s="29" t="e">
        <f t="shared" si="2"/>
        <v>#DIV/0!</v>
      </c>
    </row>
    <row r="28" spans="1:12" s="13" customFormat="1" ht="42.75" customHeight="1" hidden="1">
      <c r="A28" s="30" t="s">
        <v>64</v>
      </c>
      <c r="B28" s="30" t="s">
        <v>65</v>
      </c>
      <c r="C28" s="30"/>
      <c r="D28" s="35">
        <v>0</v>
      </c>
      <c r="E28" s="35">
        <v>0</v>
      </c>
      <c r="F28" s="35">
        <v>0</v>
      </c>
      <c r="G28" s="35"/>
      <c r="H28" s="35"/>
      <c r="I28" s="35"/>
      <c r="J28" s="35"/>
      <c r="K28" s="35"/>
      <c r="L28" s="29" t="e">
        <f t="shared" si="2"/>
        <v>#DIV/0!</v>
      </c>
    </row>
    <row r="29" spans="1:12" s="13" customFormat="1" ht="49.5" customHeight="1" hidden="1">
      <c r="A29" s="30" t="s">
        <v>66</v>
      </c>
      <c r="B29" s="30" t="s">
        <v>67</v>
      </c>
      <c r="C29" s="30"/>
      <c r="D29" s="35">
        <v>0</v>
      </c>
      <c r="E29" s="35">
        <v>0</v>
      </c>
      <c r="F29" s="35">
        <v>0</v>
      </c>
      <c r="G29" s="35"/>
      <c r="H29" s="35"/>
      <c r="I29" s="35"/>
      <c r="J29" s="35"/>
      <c r="K29" s="35"/>
      <c r="L29" s="29" t="e">
        <f t="shared" si="2"/>
        <v>#DIV/0!</v>
      </c>
    </row>
    <row r="30" spans="1:12" s="13" customFormat="1" ht="42" customHeight="1" hidden="1">
      <c r="A30" s="30" t="s">
        <v>68</v>
      </c>
      <c r="B30" s="30" t="s">
        <v>69</v>
      </c>
      <c r="C30" s="30"/>
      <c r="D30" s="35">
        <v>0</v>
      </c>
      <c r="E30" s="35">
        <v>0</v>
      </c>
      <c r="F30" s="35">
        <v>0</v>
      </c>
      <c r="G30" s="35"/>
      <c r="H30" s="35"/>
      <c r="I30" s="35"/>
      <c r="J30" s="35"/>
      <c r="K30" s="35"/>
      <c r="L30" s="29" t="e">
        <f t="shared" si="2"/>
        <v>#DIV/0!</v>
      </c>
    </row>
    <row r="31" spans="1:12" s="13" customFormat="1" ht="37.5" customHeight="1" hidden="1">
      <c r="A31" s="30" t="s">
        <v>70</v>
      </c>
      <c r="B31" s="30" t="s">
        <v>71</v>
      </c>
      <c r="C31" s="30"/>
      <c r="D31" s="35">
        <v>0</v>
      </c>
      <c r="E31" s="35">
        <v>0</v>
      </c>
      <c r="F31" s="35">
        <v>0</v>
      </c>
      <c r="G31" s="35"/>
      <c r="H31" s="35"/>
      <c r="I31" s="35"/>
      <c r="J31" s="35"/>
      <c r="K31" s="35"/>
      <c r="L31" s="29" t="e">
        <f t="shared" si="2"/>
        <v>#DIV/0!</v>
      </c>
    </row>
    <row r="32" spans="1:12" s="13" customFormat="1" ht="37.5" customHeight="1">
      <c r="A32" s="30" t="s">
        <v>58</v>
      </c>
      <c r="B32" s="30" t="s">
        <v>108</v>
      </c>
      <c r="C32" s="35">
        <f>C33</f>
        <v>0</v>
      </c>
      <c r="D32" s="35">
        <f>D33</f>
        <v>617.4</v>
      </c>
      <c r="E32" s="35">
        <f aca="true" t="shared" si="6" ref="E32:K32">E33</f>
        <v>0</v>
      </c>
      <c r="F32" s="35">
        <f t="shared" si="6"/>
        <v>0</v>
      </c>
      <c r="G32" s="35">
        <f t="shared" si="6"/>
        <v>0</v>
      </c>
      <c r="H32" s="35">
        <f t="shared" si="6"/>
        <v>0</v>
      </c>
      <c r="I32" s="35">
        <f t="shared" si="6"/>
        <v>0</v>
      </c>
      <c r="J32" s="35">
        <f t="shared" si="6"/>
        <v>0</v>
      </c>
      <c r="K32" s="35">
        <f t="shared" si="6"/>
        <v>617.4</v>
      </c>
      <c r="L32" s="29">
        <f t="shared" si="2"/>
        <v>1</v>
      </c>
    </row>
    <row r="33" spans="1:12" s="13" customFormat="1" ht="58.5" customHeight="1">
      <c r="A33" s="44" t="s">
        <v>110</v>
      </c>
      <c r="B33" s="45" t="s">
        <v>109</v>
      </c>
      <c r="C33" s="45">
        <v>0</v>
      </c>
      <c r="D33" s="35">
        <v>617.4</v>
      </c>
      <c r="E33" s="35">
        <v>0</v>
      </c>
      <c r="F33" s="35">
        <v>0</v>
      </c>
      <c r="G33" s="35"/>
      <c r="H33" s="35"/>
      <c r="I33" s="35"/>
      <c r="J33" s="35"/>
      <c r="K33" s="35">
        <v>617.4</v>
      </c>
      <c r="L33" s="29">
        <f t="shared" si="2"/>
        <v>1</v>
      </c>
    </row>
    <row r="34" spans="1:12" s="13" customFormat="1" ht="46.5" customHeight="1" hidden="1">
      <c r="A34" s="30" t="s">
        <v>72</v>
      </c>
      <c r="B34" s="30" t="s">
        <v>73</v>
      </c>
      <c r="C34" s="30"/>
      <c r="D34" s="35">
        <v>0</v>
      </c>
      <c r="E34" s="35">
        <v>0</v>
      </c>
      <c r="F34" s="35">
        <v>0</v>
      </c>
      <c r="G34" s="35">
        <v>0</v>
      </c>
      <c r="H34" s="35">
        <v>0</v>
      </c>
      <c r="I34" s="35">
        <v>0</v>
      </c>
      <c r="J34" s="35">
        <v>0</v>
      </c>
      <c r="K34" s="35"/>
      <c r="L34" s="29" t="e">
        <f t="shared" si="2"/>
        <v>#DIV/0!</v>
      </c>
    </row>
    <row r="35" spans="1:12" s="13" customFormat="1" ht="23.25" customHeight="1">
      <c r="A35" s="33" t="s">
        <v>134</v>
      </c>
      <c r="B35" s="33" t="s">
        <v>135</v>
      </c>
      <c r="C35" s="33"/>
      <c r="D35" s="34">
        <f>D36</f>
        <v>200</v>
      </c>
      <c r="E35" s="34">
        <f aca="true" t="shared" si="7" ref="E35:K35">E36</f>
        <v>0</v>
      </c>
      <c r="F35" s="34">
        <f t="shared" si="7"/>
        <v>0</v>
      </c>
      <c r="G35" s="34">
        <f t="shared" si="7"/>
        <v>0</v>
      </c>
      <c r="H35" s="34">
        <f t="shared" si="7"/>
        <v>0</v>
      </c>
      <c r="I35" s="34">
        <f t="shared" si="7"/>
        <v>0</v>
      </c>
      <c r="J35" s="34">
        <f t="shared" si="7"/>
        <v>0</v>
      </c>
      <c r="K35" s="34">
        <f t="shared" si="7"/>
        <v>200</v>
      </c>
      <c r="L35" s="46">
        <f t="shared" si="2"/>
        <v>1</v>
      </c>
    </row>
    <row r="36" spans="1:12" s="13" customFormat="1" ht="46.5" customHeight="1">
      <c r="A36" s="38" t="s">
        <v>136</v>
      </c>
      <c r="B36" s="37" t="s">
        <v>133</v>
      </c>
      <c r="C36" s="30">
        <v>0</v>
      </c>
      <c r="D36" s="35">
        <v>200</v>
      </c>
      <c r="E36" s="35"/>
      <c r="F36" s="35"/>
      <c r="G36" s="35"/>
      <c r="H36" s="35"/>
      <c r="I36" s="35"/>
      <c r="J36" s="35"/>
      <c r="K36" s="35">
        <v>200</v>
      </c>
      <c r="L36" s="29">
        <f t="shared" si="2"/>
        <v>1</v>
      </c>
    </row>
  </sheetData>
  <sheetProtection/>
  <mergeCells count="7">
    <mergeCell ref="C6:L6"/>
    <mergeCell ref="C5:K5"/>
    <mergeCell ref="B1:F1"/>
    <mergeCell ref="B2:F2"/>
    <mergeCell ref="B3:F3"/>
    <mergeCell ref="A4:F4"/>
    <mergeCell ref="A6:B6"/>
  </mergeCells>
  <printOptions/>
  <pageMargins left="0.7086614173228347" right="0.7086614173228347" top="0.7480314960629921" bottom="0.7480314960629921" header="0.31496062992125984" footer="0.31496062992125984"/>
  <pageSetup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dimension ref="A1:IC314"/>
  <sheetViews>
    <sheetView tabSelected="1" view="pageBreakPreview" zoomScale="60" zoomScalePageLayoutView="0" workbookViewId="0" topLeftCell="A2">
      <selection activeCell="I4" sqref="I4"/>
    </sheetView>
  </sheetViews>
  <sheetFormatPr defaultColWidth="10.875" defaultRowHeight="15.75"/>
  <cols>
    <col min="1" max="1" width="4.375" style="5" customWidth="1"/>
    <col min="2" max="2" width="4.125" style="5" customWidth="1"/>
    <col min="3" max="3" width="3.875" style="5" customWidth="1"/>
    <col min="4" max="4" width="12.75390625" style="5" customWidth="1"/>
    <col min="5" max="5" width="4.50390625" style="5" customWidth="1"/>
    <col min="6" max="7" width="4.375" style="5" hidden="1" customWidth="1"/>
    <col min="8" max="8" width="47.50390625" style="10" customWidth="1"/>
    <col min="9" max="9" width="10.25390625" style="10" customWidth="1"/>
    <col min="10" max="10" width="9.875" style="14" customWidth="1"/>
    <col min="11" max="12" width="12.125" style="17" hidden="1" customWidth="1"/>
    <col min="13" max="13" width="9.875" style="17" customWidth="1"/>
    <col min="14" max="14" width="8.00390625" style="6" customWidth="1"/>
    <col min="15" max="190" width="10.875" style="6" customWidth="1"/>
    <col min="191" max="16384" width="10.875" style="7" customWidth="1"/>
  </cols>
  <sheetData>
    <row r="1" spans="2:12" ht="81" customHeight="1" hidden="1">
      <c r="B1" s="59"/>
      <c r="C1" s="59"/>
      <c r="D1" s="59"/>
      <c r="E1" s="59"/>
      <c r="F1" s="59"/>
      <c r="G1" s="59"/>
      <c r="H1" s="59"/>
      <c r="I1" s="59"/>
      <c r="J1" s="59"/>
      <c r="K1" s="59"/>
      <c r="L1" s="59"/>
    </row>
    <row r="2" spans="1:14" ht="21" customHeight="1">
      <c r="A2" s="63" t="s">
        <v>130</v>
      </c>
      <c r="B2" s="64"/>
      <c r="C2" s="64"/>
      <c r="D2" s="64"/>
      <c r="E2" s="64"/>
      <c r="F2" s="64"/>
      <c r="G2" s="64"/>
      <c r="H2" s="65"/>
      <c r="I2" s="60" t="s">
        <v>137</v>
      </c>
      <c r="J2" s="61"/>
      <c r="K2" s="61"/>
      <c r="L2" s="61"/>
      <c r="M2" s="61"/>
      <c r="N2" s="62"/>
    </row>
    <row r="3" spans="1:14" ht="45">
      <c r="A3" s="2" t="s">
        <v>0</v>
      </c>
      <c r="B3" s="2" t="s">
        <v>1</v>
      </c>
      <c r="C3" s="2" t="s">
        <v>2</v>
      </c>
      <c r="D3" s="2" t="s">
        <v>3</v>
      </c>
      <c r="E3" s="2" t="s">
        <v>4</v>
      </c>
      <c r="F3" s="2" t="s">
        <v>5</v>
      </c>
      <c r="G3" s="2"/>
      <c r="H3" s="2" t="s">
        <v>6</v>
      </c>
      <c r="I3" s="60" t="s">
        <v>7</v>
      </c>
      <c r="J3" s="61"/>
      <c r="K3" s="61"/>
      <c r="L3" s="61"/>
      <c r="M3" s="62"/>
      <c r="N3" s="20" t="s">
        <v>124</v>
      </c>
    </row>
    <row r="4" spans="1:14" ht="78.75">
      <c r="A4" s="2"/>
      <c r="B4" s="2"/>
      <c r="C4" s="2"/>
      <c r="D4" s="2"/>
      <c r="E4" s="2"/>
      <c r="F4" s="2"/>
      <c r="G4" s="2"/>
      <c r="H4" s="2"/>
      <c r="I4" s="31" t="s">
        <v>131</v>
      </c>
      <c r="J4" s="16" t="s">
        <v>121</v>
      </c>
      <c r="K4" s="15"/>
      <c r="L4" s="15"/>
      <c r="M4" s="15" t="s">
        <v>120</v>
      </c>
      <c r="N4" s="22" t="s">
        <v>122</v>
      </c>
    </row>
    <row r="5" spans="1:190" s="4" customFormat="1" ht="15">
      <c r="A5" s="2" t="s">
        <v>8</v>
      </c>
      <c r="B5" s="39" t="s">
        <v>10</v>
      </c>
      <c r="C5" s="39" t="s">
        <v>14</v>
      </c>
      <c r="D5" s="39"/>
      <c r="E5" s="39"/>
      <c r="F5" s="39"/>
      <c r="G5" s="39"/>
      <c r="H5" s="39" t="s">
        <v>15</v>
      </c>
      <c r="I5" s="15">
        <f>I8+I22+I34+I36+I38++I41+I52+I54</f>
        <v>8594</v>
      </c>
      <c r="J5" s="15">
        <f>J8+J22+J34+J36+J38++J41+J52+J54</f>
        <v>12595.938</v>
      </c>
      <c r="K5" s="15">
        <f>K8+K22+K34+K36+K38++K41+K52+K54</f>
        <v>9738580.51</v>
      </c>
      <c r="L5" s="15">
        <f>L8+L22+L34+L36+L38++L41+L52+L54</f>
        <v>7822720.1</v>
      </c>
      <c r="M5" s="15">
        <f>M8+M22+M34+M36+M38++M41+M52+M54</f>
        <v>12511.949999999999</v>
      </c>
      <c r="N5" s="21">
        <f aca="true" t="shared" si="0" ref="N5:N41">(M5*100/J5)/100</f>
        <v>0.9933321361219783</v>
      </c>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4" ht="60" hidden="1">
      <c r="A6" s="2" t="s">
        <v>8</v>
      </c>
      <c r="B6" s="2" t="s">
        <v>10</v>
      </c>
      <c r="C6" s="2" t="s">
        <v>14</v>
      </c>
      <c r="D6" s="2" t="s">
        <v>88</v>
      </c>
      <c r="E6" s="2"/>
      <c r="F6" s="2"/>
      <c r="G6" s="2"/>
      <c r="H6" s="2" t="s">
        <v>113</v>
      </c>
      <c r="I6" s="15"/>
      <c r="J6" s="15" t="e">
        <f>J7+#REF!+J47</f>
        <v>#REF!</v>
      </c>
      <c r="K6" s="15" t="e">
        <f>K7+#REF!+K47</f>
        <v>#REF!</v>
      </c>
      <c r="L6" s="15" t="e">
        <f>L7+#REF!+L47</f>
        <v>#REF!</v>
      </c>
      <c r="M6" s="15" t="e">
        <f>M7+#REF!+M47</f>
        <v>#REF!</v>
      </c>
      <c r="N6" s="21" t="e">
        <f t="shared" si="0"/>
        <v>#REF!</v>
      </c>
    </row>
    <row r="7" spans="1:14" ht="45" hidden="1">
      <c r="A7" s="2" t="s">
        <v>8</v>
      </c>
      <c r="B7" s="2" t="s">
        <v>10</v>
      </c>
      <c r="C7" s="2" t="s">
        <v>14</v>
      </c>
      <c r="D7" s="1" t="s">
        <v>95</v>
      </c>
      <c r="E7" s="2"/>
      <c r="F7" s="2"/>
      <c r="G7" s="2"/>
      <c r="H7" s="1" t="s">
        <v>89</v>
      </c>
      <c r="I7" s="15"/>
      <c r="J7" s="15" t="e">
        <f>J8+J22+#REF!+J38+J36</f>
        <v>#REF!</v>
      </c>
      <c r="K7" s="15" t="e">
        <f>K8+K22+#REF!+K38+K36</f>
        <v>#REF!</v>
      </c>
      <c r="L7" s="15" t="e">
        <f>L8+L22+#REF!+L38+L36</f>
        <v>#REF!</v>
      </c>
      <c r="M7" s="15" t="e">
        <f>M8+M22+#REF!+M38+M36</f>
        <v>#REF!</v>
      </c>
      <c r="N7" s="21" t="e">
        <f t="shared" si="0"/>
        <v>#REF!</v>
      </c>
    </row>
    <row r="8" spans="1:190" s="40" customFormat="1" ht="45">
      <c r="A8" s="2" t="s">
        <v>8</v>
      </c>
      <c r="B8" s="2" t="s">
        <v>10</v>
      </c>
      <c r="C8" s="2" t="s">
        <v>14</v>
      </c>
      <c r="D8" s="1" t="s">
        <v>90</v>
      </c>
      <c r="E8" s="2"/>
      <c r="F8" s="2"/>
      <c r="G8" s="2"/>
      <c r="H8" s="1" t="s">
        <v>27</v>
      </c>
      <c r="I8" s="15">
        <f>I9</f>
        <v>2627</v>
      </c>
      <c r="J8" s="15">
        <f>J9</f>
        <v>3395.9</v>
      </c>
      <c r="K8" s="15">
        <f>K9</f>
        <v>3383980.43</v>
      </c>
      <c r="L8" s="15">
        <f>L9</f>
        <v>3395900</v>
      </c>
      <c r="M8" s="15">
        <f>M9</f>
        <v>3383.99</v>
      </c>
      <c r="N8" s="15">
        <f>N9</f>
        <v>0.9964928295886216</v>
      </c>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row>
    <row r="9" spans="1:14" ht="15" customHeight="1">
      <c r="A9" s="2" t="s">
        <v>8</v>
      </c>
      <c r="B9" s="2" t="s">
        <v>10</v>
      </c>
      <c r="C9" s="2" t="s">
        <v>14</v>
      </c>
      <c r="D9" s="1" t="s">
        <v>90</v>
      </c>
      <c r="E9" s="2">
        <v>244</v>
      </c>
      <c r="F9" s="2"/>
      <c r="G9" s="2"/>
      <c r="H9" s="20" t="s">
        <v>97</v>
      </c>
      <c r="I9" s="23">
        <v>2627</v>
      </c>
      <c r="J9" s="42">
        <v>3395.9</v>
      </c>
      <c r="K9" s="42">
        <v>3383980.43</v>
      </c>
      <c r="L9" s="42">
        <v>3395900</v>
      </c>
      <c r="M9" s="42">
        <v>3383.99</v>
      </c>
      <c r="N9" s="21">
        <f t="shared" si="0"/>
        <v>0.9964928295886216</v>
      </c>
    </row>
    <row r="10" spans="1:14" ht="25.5" customHeight="1" hidden="1">
      <c r="A10" s="2" t="s">
        <v>8</v>
      </c>
      <c r="B10" s="2" t="s">
        <v>10</v>
      </c>
      <c r="C10" s="2" t="s">
        <v>14</v>
      </c>
      <c r="D10" s="1" t="s">
        <v>90</v>
      </c>
      <c r="E10" s="2">
        <v>244</v>
      </c>
      <c r="F10" s="2" t="s">
        <v>20</v>
      </c>
      <c r="G10" s="2"/>
      <c r="H10" s="2" t="s">
        <v>16</v>
      </c>
      <c r="I10" s="15"/>
      <c r="J10" s="15">
        <f>J11</f>
        <v>10</v>
      </c>
      <c r="K10" s="15">
        <f>K11</f>
        <v>10</v>
      </c>
      <c r="L10" s="15">
        <f>L11</f>
        <v>10</v>
      </c>
      <c r="M10" s="23"/>
      <c r="N10" s="21">
        <f t="shared" si="0"/>
        <v>0</v>
      </c>
    </row>
    <row r="11" spans="1:14" ht="16.5" customHeight="1" hidden="1">
      <c r="A11" s="2" t="s">
        <v>8</v>
      </c>
      <c r="B11" s="2"/>
      <c r="C11" s="2"/>
      <c r="D11" s="1"/>
      <c r="E11" s="2"/>
      <c r="F11" s="2"/>
      <c r="G11" s="2"/>
      <c r="H11" s="2" t="s">
        <v>28</v>
      </c>
      <c r="I11" s="15"/>
      <c r="J11" s="15">
        <v>10</v>
      </c>
      <c r="K11" s="15">
        <v>10</v>
      </c>
      <c r="L11" s="15">
        <v>10</v>
      </c>
      <c r="M11" s="23"/>
      <c r="N11" s="21">
        <f t="shared" si="0"/>
        <v>0</v>
      </c>
    </row>
    <row r="12" spans="1:190" ht="21" customHeight="1" hidden="1">
      <c r="A12" s="2" t="s">
        <v>8</v>
      </c>
      <c r="B12" s="2" t="s">
        <v>10</v>
      </c>
      <c r="C12" s="2" t="s">
        <v>14</v>
      </c>
      <c r="D12" s="1" t="s">
        <v>90</v>
      </c>
      <c r="E12" s="2">
        <v>244</v>
      </c>
      <c r="F12" s="2" t="s">
        <v>30</v>
      </c>
      <c r="G12" s="2" t="s">
        <v>9</v>
      </c>
      <c r="H12" s="2" t="s">
        <v>74</v>
      </c>
      <c r="I12" s="15"/>
      <c r="J12" s="15">
        <f>J13</f>
        <v>10</v>
      </c>
      <c r="K12" s="15">
        <f>K13</f>
        <v>10</v>
      </c>
      <c r="L12" s="15">
        <f>L13</f>
        <v>10</v>
      </c>
      <c r="M12" s="23"/>
      <c r="N12" s="21">
        <f t="shared" si="0"/>
        <v>0</v>
      </c>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19.5" customHeight="1" hidden="1">
      <c r="A13" s="2"/>
      <c r="B13" s="2"/>
      <c r="C13" s="2"/>
      <c r="D13" s="1"/>
      <c r="E13" s="2"/>
      <c r="F13" s="2"/>
      <c r="G13" s="2"/>
      <c r="H13" s="2" t="s">
        <v>75</v>
      </c>
      <c r="I13" s="15"/>
      <c r="J13" s="15">
        <v>10</v>
      </c>
      <c r="K13" s="15">
        <v>10</v>
      </c>
      <c r="L13" s="15">
        <v>10</v>
      </c>
      <c r="M13" s="23"/>
      <c r="N13" s="21">
        <f t="shared" si="0"/>
        <v>0</v>
      </c>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row>
    <row r="14" spans="1:190" ht="21.75" customHeight="1" hidden="1">
      <c r="A14" s="2" t="s">
        <v>8</v>
      </c>
      <c r="B14" s="2" t="s">
        <v>10</v>
      </c>
      <c r="C14" s="2" t="s">
        <v>14</v>
      </c>
      <c r="D14" s="1" t="s">
        <v>90</v>
      </c>
      <c r="E14" s="2">
        <v>244</v>
      </c>
      <c r="F14" s="2">
        <v>225</v>
      </c>
      <c r="G14" s="2" t="s">
        <v>9</v>
      </c>
      <c r="H14" s="2" t="s">
        <v>22</v>
      </c>
      <c r="I14" s="15"/>
      <c r="J14" s="15">
        <f>J15+J16</f>
        <v>2250</v>
      </c>
      <c r="K14" s="15">
        <f>K15+K16</f>
        <v>2000</v>
      </c>
      <c r="L14" s="15">
        <f>L15+L16</f>
        <v>2000</v>
      </c>
      <c r="M14" s="23"/>
      <c r="N14" s="21">
        <f t="shared" si="0"/>
        <v>0</v>
      </c>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row>
    <row r="15" spans="1:190" ht="18.75" customHeight="1" hidden="1">
      <c r="A15" s="2" t="s">
        <v>8</v>
      </c>
      <c r="B15" s="2"/>
      <c r="C15" s="2"/>
      <c r="D15" s="2"/>
      <c r="E15" s="2"/>
      <c r="F15" s="2"/>
      <c r="G15" s="2"/>
      <c r="H15" s="2" t="s">
        <v>25</v>
      </c>
      <c r="I15" s="15"/>
      <c r="J15" s="15">
        <v>2100</v>
      </c>
      <c r="K15" s="15">
        <v>2000</v>
      </c>
      <c r="L15" s="15">
        <v>2000</v>
      </c>
      <c r="M15" s="23"/>
      <c r="N15" s="21">
        <f t="shared" si="0"/>
        <v>0</v>
      </c>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row>
    <row r="16" spans="1:190" ht="18" customHeight="1" hidden="1">
      <c r="A16" s="2"/>
      <c r="B16" s="2"/>
      <c r="C16" s="2"/>
      <c r="D16" s="2"/>
      <c r="E16" s="2"/>
      <c r="F16" s="2"/>
      <c r="G16" s="2"/>
      <c r="H16" s="2" t="s">
        <v>98</v>
      </c>
      <c r="I16" s="15"/>
      <c r="J16" s="15">
        <v>150</v>
      </c>
      <c r="K16" s="15">
        <v>0</v>
      </c>
      <c r="L16" s="15">
        <v>0</v>
      </c>
      <c r="M16" s="23"/>
      <c r="N16" s="21">
        <f t="shared" si="0"/>
        <v>0</v>
      </c>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row>
    <row r="17" spans="1:190" ht="19.5" customHeight="1" hidden="1">
      <c r="A17" s="2" t="s">
        <v>8</v>
      </c>
      <c r="B17" s="2" t="s">
        <v>10</v>
      </c>
      <c r="C17" s="2" t="s">
        <v>14</v>
      </c>
      <c r="D17" s="1" t="s">
        <v>90</v>
      </c>
      <c r="E17" s="2">
        <v>244</v>
      </c>
      <c r="F17" s="2">
        <v>226</v>
      </c>
      <c r="G17" s="2" t="s">
        <v>9</v>
      </c>
      <c r="H17" s="2" t="s">
        <v>21</v>
      </c>
      <c r="I17" s="15"/>
      <c r="J17" s="15">
        <f>J18</f>
        <v>400</v>
      </c>
      <c r="K17" s="15">
        <f>K18</f>
        <v>500</v>
      </c>
      <c r="L17" s="15">
        <f>L18</f>
        <v>500</v>
      </c>
      <c r="M17" s="23"/>
      <c r="N17" s="21">
        <f t="shared" si="0"/>
        <v>0</v>
      </c>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row>
    <row r="18" spans="1:190" ht="21.75" customHeight="1" hidden="1">
      <c r="A18" s="2" t="s">
        <v>8</v>
      </c>
      <c r="B18" s="2"/>
      <c r="C18" s="2"/>
      <c r="D18" s="2"/>
      <c r="E18" s="2"/>
      <c r="F18" s="2"/>
      <c r="G18" s="2"/>
      <c r="H18" s="2" t="s">
        <v>76</v>
      </c>
      <c r="I18" s="15"/>
      <c r="J18" s="15">
        <v>400</v>
      </c>
      <c r="K18" s="15">
        <v>500</v>
      </c>
      <c r="L18" s="15">
        <v>500</v>
      </c>
      <c r="M18" s="23"/>
      <c r="N18" s="21">
        <f t="shared" si="0"/>
        <v>0</v>
      </c>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row>
    <row r="19" spans="1:190" ht="24" customHeight="1" hidden="1">
      <c r="A19" s="2" t="s">
        <v>8</v>
      </c>
      <c r="B19" s="2" t="s">
        <v>10</v>
      </c>
      <c r="C19" s="2" t="s">
        <v>14</v>
      </c>
      <c r="D19" s="1" t="s">
        <v>90</v>
      </c>
      <c r="E19" s="2">
        <v>244</v>
      </c>
      <c r="F19" s="2" t="s">
        <v>19</v>
      </c>
      <c r="G19" s="2" t="s">
        <v>9</v>
      </c>
      <c r="H19" s="2" t="s">
        <v>23</v>
      </c>
      <c r="I19" s="15"/>
      <c r="J19" s="15">
        <f>J20+J21</f>
        <v>450</v>
      </c>
      <c r="K19" s="15">
        <f>K20+K21</f>
        <v>350</v>
      </c>
      <c r="L19" s="15">
        <f>L20+L21</f>
        <v>350</v>
      </c>
      <c r="M19" s="23"/>
      <c r="N19" s="21">
        <f t="shared" si="0"/>
        <v>0</v>
      </c>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row>
    <row r="20" spans="1:190" ht="16.5" customHeight="1" hidden="1">
      <c r="A20" s="2" t="s">
        <v>8</v>
      </c>
      <c r="B20" s="2"/>
      <c r="C20" s="2"/>
      <c r="D20" s="2"/>
      <c r="E20" s="2"/>
      <c r="F20" s="2"/>
      <c r="G20" s="2"/>
      <c r="H20" s="2" t="s">
        <v>77</v>
      </c>
      <c r="I20" s="15"/>
      <c r="J20" s="15">
        <v>300</v>
      </c>
      <c r="K20" s="15">
        <v>200</v>
      </c>
      <c r="L20" s="15">
        <v>200</v>
      </c>
      <c r="M20" s="23"/>
      <c r="N20" s="21">
        <f t="shared" si="0"/>
        <v>0</v>
      </c>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row>
    <row r="21" spans="1:190" ht="26.25" customHeight="1" hidden="1">
      <c r="A21" s="2"/>
      <c r="B21" s="2"/>
      <c r="C21" s="2"/>
      <c r="D21" s="2"/>
      <c r="E21" s="2"/>
      <c r="F21" s="2"/>
      <c r="G21" s="2"/>
      <c r="H21" s="2" t="s">
        <v>78</v>
      </c>
      <c r="I21" s="15"/>
      <c r="J21" s="15">
        <v>150</v>
      </c>
      <c r="K21" s="15">
        <v>150</v>
      </c>
      <c r="L21" s="15">
        <v>150</v>
      </c>
      <c r="M21" s="23"/>
      <c r="N21" s="21">
        <f t="shared" si="0"/>
        <v>0</v>
      </c>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row>
    <row r="22" spans="1:44" s="40" customFormat="1" ht="30" customHeight="1">
      <c r="A22" s="2" t="s">
        <v>8</v>
      </c>
      <c r="B22" s="2" t="s">
        <v>10</v>
      </c>
      <c r="C22" s="2" t="s">
        <v>14</v>
      </c>
      <c r="D22" s="1" t="s">
        <v>91</v>
      </c>
      <c r="E22" s="2"/>
      <c r="F22" s="2"/>
      <c r="G22" s="2"/>
      <c r="H22" s="1" t="s">
        <v>79</v>
      </c>
      <c r="I22" s="15">
        <f>I23</f>
        <v>2660</v>
      </c>
      <c r="J22" s="15">
        <f>J23</f>
        <v>1023.32</v>
      </c>
      <c r="K22" s="15">
        <f>K23</f>
        <v>1023313.95</v>
      </c>
      <c r="L22" s="15">
        <f>L23</f>
        <v>1023320</v>
      </c>
      <c r="M22" s="15">
        <f>M23</f>
        <v>1023.31</v>
      </c>
      <c r="N22" s="21">
        <f t="shared" si="0"/>
        <v>0.9999902278857052</v>
      </c>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row>
    <row r="23" spans="1:190" ht="15" customHeight="1">
      <c r="A23" s="2" t="s">
        <v>8</v>
      </c>
      <c r="B23" s="2" t="s">
        <v>10</v>
      </c>
      <c r="C23" s="2" t="s">
        <v>14</v>
      </c>
      <c r="D23" s="1" t="s">
        <v>91</v>
      </c>
      <c r="E23" s="2">
        <v>244</v>
      </c>
      <c r="F23" s="2"/>
      <c r="G23" s="2"/>
      <c r="H23" s="20" t="s">
        <v>97</v>
      </c>
      <c r="I23" s="23">
        <v>2660</v>
      </c>
      <c r="J23" s="42">
        <v>1023.32</v>
      </c>
      <c r="K23" s="42">
        <v>1023313.95</v>
      </c>
      <c r="L23" s="42">
        <v>1023320</v>
      </c>
      <c r="M23" s="42">
        <v>1023.31</v>
      </c>
      <c r="N23" s="21">
        <f t="shared" si="0"/>
        <v>0.9999902278857052</v>
      </c>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row>
    <row r="24" spans="1:190" ht="15" customHeight="1" hidden="1">
      <c r="A24" s="2" t="s">
        <v>8</v>
      </c>
      <c r="B24" s="2" t="s">
        <v>10</v>
      </c>
      <c r="C24" s="2" t="s">
        <v>14</v>
      </c>
      <c r="D24" s="1" t="s">
        <v>91</v>
      </c>
      <c r="E24" s="2">
        <v>244</v>
      </c>
      <c r="F24" s="2" t="s">
        <v>17</v>
      </c>
      <c r="G24" s="2" t="s">
        <v>9</v>
      </c>
      <c r="H24" s="2" t="s">
        <v>22</v>
      </c>
      <c r="I24" s="15"/>
      <c r="J24" s="15">
        <f>SUM(J25:J30)</f>
        <v>1450</v>
      </c>
      <c r="K24" s="15">
        <f>SUM(K25:K30)</f>
        <v>700</v>
      </c>
      <c r="L24" s="15">
        <f>SUM(L25:L30)</f>
        <v>0</v>
      </c>
      <c r="M24" s="23"/>
      <c r="N24" s="21">
        <f t="shared" si="0"/>
        <v>0</v>
      </c>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row>
    <row r="25" spans="1:190" ht="15" customHeight="1" hidden="1">
      <c r="A25" s="2"/>
      <c r="B25" s="2"/>
      <c r="C25" s="2"/>
      <c r="D25" s="1"/>
      <c r="E25" s="2"/>
      <c r="F25" s="2"/>
      <c r="G25" s="2"/>
      <c r="H25" s="2" t="s">
        <v>81</v>
      </c>
      <c r="I25" s="15"/>
      <c r="J25" s="15">
        <v>500</v>
      </c>
      <c r="K25" s="15">
        <v>500</v>
      </c>
      <c r="L25" s="15">
        <v>0</v>
      </c>
      <c r="M25" s="23"/>
      <c r="N25" s="21">
        <f t="shared" si="0"/>
        <v>0</v>
      </c>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row>
    <row r="26" spans="1:190" ht="18" customHeight="1" hidden="1">
      <c r="A26" s="2"/>
      <c r="B26" s="2"/>
      <c r="C26" s="2"/>
      <c r="D26" s="1"/>
      <c r="E26" s="2"/>
      <c r="F26" s="2"/>
      <c r="G26" s="2"/>
      <c r="H26" s="2" t="s">
        <v>82</v>
      </c>
      <c r="I26" s="15"/>
      <c r="J26" s="15">
        <v>200</v>
      </c>
      <c r="K26" s="15">
        <v>200</v>
      </c>
      <c r="L26" s="15">
        <v>0</v>
      </c>
      <c r="M26" s="23"/>
      <c r="N26" s="21">
        <f t="shared" si="0"/>
        <v>0</v>
      </c>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row>
    <row r="27" spans="1:190" ht="18" customHeight="1" hidden="1">
      <c r="A27" s="2"/>
      <c r="B27" s="2"/>
      <c r="C27" s="2"/>
      <c r="D27" s="1"/>
      <c r="E27" s="2"/>
      <c r="F27" s="2"/>
      <c r="G27" s="2"/>
      <c r="H27" s="2" t="s">
        <v>101</v>
      </c>
      <c r="I27" s="15"/>
      <c r="J27" s="15">
        <v>300</v>
      </c>
      <c r="K27" s="15">
        <v>0</v>
      </c>
      <c r="L27" s="15">
        <v>0</v>
      </c>
      <c r="M27" s="23"/>
      <c r="N27" s="21">
        <f t="shared" si="0"/>
        <v>0</v>
      </c>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row>
    <row r="28" spans="1:190" ht="18" customHeight="1" hidden="1">
      <c r="A28" s="2"/>
      <c r="B28" s="2"/>
      <c r="C28" s="2"/>
      <c r="D28" s="1"/>
      <c r="E28" s="2"/>
      <c r="F28" s="2"/>
      <c r="G28" s="2"/>
      <c r="H28" s="2" t="s">
        <v>102</v>
      </c>
      <c r="I28" s="15"/>
      <c r="J28" s="15">
        <v>250</v>
      </c>
      <c r="K28" s="15">
        <v>0</v>
      </c>
      <c r="L28" s="15">
        <v>0</v>
      </c>
      <c r="M28" s="23"/>
      <c r="N28" s="21">
        <f t="shared" si="0"/>
        <v>0</v>
      </c>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row>
    <row r="29" spans="1:190" ht="31.5" customHeight="1" hidden="1">
      <c r="A29" s="2"/>
      <c r="B29" s="2"/>
      <c r="C29" s="2"/>
      <c r="D29" s="1"/>
      <c r="E29" s="2"/>
      <c r="F29" s="2"/>
      <c r="G29" s="2"/>
      <c r="H29" s="2" t="s">
        <v>83</v>
      </c>
      <c r="I29" s="15"/>
      <c r="J29" s="15">
        <v>100</v>
      </c>
      <c r="K29" s="15">
        <v>0</v>
      </c>
      <c r="L29" s="15">
        <v>0</v>
      </c>
      <c r="M29" s="23"/>
      <c r="N29" s="21">
        <f t="shared" si="0"/>
        <v>0</v>
      </c>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row>
    <row r="30" spans="1:190" ht="15" customHeight="1" hidden="1">
      <c r="A30" s="2"/>
      <c r="B30" s="2"/>
      <c r="C30" s="2"/>
      <c r="D30" s="1"/>
      <c r="E30" s="2"/>
      <c r="F30" s="2"/>
      <c r="G30" s="2"/>
      <c r="H30" s="2" t="s">
        <v>84</v>
      </c>
      <c r="I30" s="15"/>
      <c r="J30" s="15">
        <v>100</v>
      </c>
      <c r="K30" s="15">
        <v>0</v>
      </c>
      <c r="L30" s="15">
        <v>0</v>
      </c>
      <c r="M30" s="23"/>
      <c r="N30" s="21">
        <f t="shared" si="0"/>
        <v>0</v>
      </c>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row>
    <row r="31" spans="1:190" ht="18" customHeight="1" hidden="1">
      <c r="A31" s="2"/>
      <c r="B31" s="2"/>
      <c r="C31" s="2"/>
      <c r="D31" s="2"/>
      <c r="E31" s="2"/>
      <c r="F31" s="2"/>
      <c r="G31" s="2"/>
      <c r="H31" s="2"/>
      <c r="I31" s="15"/>
      <c r="J31" s="15"/>
      <c r="K31" s="15"/>
      <c r="L31" s="15"/>
      <c r="M31" s="23"/>
      <c r="N31" s="21" t="e">
        <f t="shared" si="0"/>
        <v>#DIV/0!</v>
      </c>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row>
    <row r="32" spans="1:190" ht="16.5" customHeight="1" hidden="1">
      <c r="A32" s="2" t="s">
        <v>8</v>
      </c>
      <c r="B32" s="2" t="s">
        <v>10</v>
      </c>
      <c r="C32" s="2" t="s">
        <v>14</v>
      </c>
      <c r="D32" s="1" t="s">
        <v>93</v>
      </c>
      <c r="E32" s="2" t="s">
        <v>18</v>
      </c>
      <c r="F32" s="2" t="s">
        <v>17</v>
      </c>
      <c r="G32" s="2"/>
      <c r="H32" s="2" t="s">
        <v>24</v>
      </c>
      <c r="I32" s="15"/>
      <c r="J32" s="15">
        <f>J33</f>
        <v>50</v>
      </c>
      <c r="K32" s="15">
        <f>K33</f>
        <v>50</v>
      </c>
      <c r="L32" s="15">
        <f>L33</f>
        <v>50</v>
      </c>
      <c r="M32" s="23"/>
      <c r="N32" s="21">
        <f t="shared" si="0"/>
        <v>0</v>
      </c>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row>
    <row r="33" spans="1:190" ht="15" customHeight="1" hidden="1">
      <c r="A33" s="2"/>
      <c r="B33" s="2"/>
      <c r="C33" s="2"/>
      <c r="D33" s="1"/>
      <c r="E33" s="2"/>
      <c r="F33" s="2"/>
      <c r="G33" s="2"/>
      <c r="H33" s="2" t="s">
        <v>85</v>
      </c>
      <c r="I33" s="15"/>
      <c r="J33" s="15">
        <v>50</v>
      </c>
      <c r="K33" s="15">
        <v>50</v>
      </c>
      <c r="L33" s="15">
        <v>50</v>
      </c>
      <c r="M33" s="23"/>
      <c r="N33" s="21">
        <f t="shared" si="0"/>
        <v>0</v>
      </c>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row>
    <row r="34" spans="1:44" s="40" customFormat="1" ht="61.5" customHeight="1">
      <c r="A34" s="2" t="s">
        <v>8</v>
      </c>
      <c r="B34" s="2" t="s">
        <v>10</v>
      </c>
      <c r="C34" s="2" t="s">
        <v>14</v>
      </c>
      <c r="D34" s="1" t="s">
        <v>138</v>
      </c>
      <c r="E34" s="2"/>
      <c r="F34" s="2"/>
      <c r="G34" s="2"/>
      <c r="H34" s="2" t="s">
        <v>117</v>
      </c>
      <c r="I34" s="15">
        <f>I35</f>
        <v>0</v>
      </c>
      <c r="J34" s="15">
        <f>J35</f>
        <v>1999.64</v>
      </c>
      <c r="K34" s="15">
        <f aca="true" t="shared" si="1" ref="K34:M36">K35</f>
        <v>1999640.89</v>
      </c>
      <c r="L34" s="15">
        <f t="shared" si="1"/>
        <v>0</v>
      </c>
      <c r="M34" s="15">
        <f t="shared" si="1"/>
        <v>1999.64</v>
      </c>
      <c r="N34" s="21">
        <f>(M34*100/J34)/100</f>
        <v>1</v>
      </c>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190" ht="15" customHeight="1">
      <c r="A35" s="2" t="s">
        <v>8</v>
      </c>
      <c r="B35" s="2" t="s">
        <v>10</v>
      </c>
      <c r="C35" s="2" t="s">
        <v>14</v>
      </c>
      <c r="D35" s="1" t="s">
        <v>138</v>
      </c>
      <c r="E35" s="2" t="s">
        <v>116</v>
      </c>
      <c r="F35" s="2"/>
      <c r="G35" s="2"/>
      <c r="H35" s="20" t="s">
        <v>29</v>
      </c>
      <c r="I35" s="23">
        <v>0</v>
      </c>
      <c r="J35" s="42">
        <v>1999.64</v>
      </c>
      <c r="K35" s="42">
        <v>1999640.89</v>
      </c>
      <c r="L35" s="15">
        <v>0</v>
      </c>
      <c r="M35" s="42">
        <v>1999.64</v>
      </c>
      <c r="N35" s="21">
        <f>(M35*100/J35)/100</f>
        <v>1</v>
      </c>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row>
    <row r="36" spans="1:44" s="40" customFormat="1" ht="63" customHeight="1">
      <c r="A36" s="2" t="s">
        <v>8</v>
      </c>
      <c r="B36" s="2" t="s">
        <v>10</v>
      </c>
      <c r="C36" s="2" t="s">
        <v>14</v>
      </c>
      <c r="D36" s="1" t="s">
        <v>115</v>
      </c>
      <c r="E36" s="2"/>
      <c r="F36" s="2"/>
      <c r="G36" s="2"/>
      <c r="H36" s="2" t="s">
        <v>117</v>
      </c>
      <c r="I36" s="15">
        <f>I37</f>
        <v>0</v>
      </c>
      <c r="J36" s="15">
        <f>J37</f>
        <v>109.6</v>
      </c>
      <c r="K36" s="15">
        <f t="shared" si="1"/>
        <v>0</v>
      </c>
      <c r="L36" s="15">
        <f t="shared" si="1"/>
        <v>0</v>
      </c>
      <c r="M36" s="15">
        <f t="shared" si="1"/>
        <v>109.6</v>
      </c>
      <c r="N36" s="21">
        <f t="shared" si="0"/>
        <v>1</v>
      </c>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row>
    <row r="37" spans="1:190" ht="15" customHeight="1">
      <c r="A37" s="2" t="s">
        <v>8</v>
      </c>
      <c r="B37" s="2" t="s">
        <v>10</v>
      </c>
      <c r="C37" s="2" t="s">
        <v>14</v>
      </c>
      <c r="D37" s="1" t="s">
        <v>115</v>
      </c>
      <c r="E37" s="2" t="s">
        <v>116</v>
      </c>
      <c r="F37" s="2"/>
      <c r="G37" s="2"/>
      <c r="H37" s="20" t="s">
        <v>29</v>
      </c>
      <c r="I37" s="23">
        <v>0</v>
      </c>
      <c r="J37" s="15">
        <v>109.6</v>
      </c>
      <c r="K37" s="15">
        <v>0</v>
      </c>
      <c r="L37" s="15">
        <v>0</v>
      </c>
      <c r="M37" s="15">
        <v>109.6</v>
      </c>
      <c r="N37" s="21">
        <f t="shared" si="0"/>
        <v>1</v>
      </c>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row>
    <row r="38" spans="1:44" s="40" customFormat="1" ht="58.5" customHeight="1">
      <c r="A38" s="2" t="s">
        <v>8</v>
      </c>
      <c r="B38" s="2" t="s">
        <v>10</v>
      </c>
      <c r="C38" s="2" t="s">
        <v>14</v>
      </c>
      <c r="D38" s="1" t="s">
        <v>111</v>
      </c>
      <c r="E38" s="2"/>
      <c r="F38" s="2"/>
      <c r="G38" s="2"/>
      <c r="H38" s="2" t="s">
        <v>92</v>
      </c>
      <c r="I38" s="15" t="str">
        <f>I39</f>
        <v>0</v>
      </c>
      <c r="J38" s="15">
        <f>J39</f>
        <v>617.4</v>
      </c>
      <c r="K38" s="15">
        <f>K39</f>
        <v>0</v>
      </c>
      <c r="L38" s="15">
        <f>L39</f>
        <v>0</v>
      </c>
      <c r="M38" s="15">
        <f>M39</f>
        <v>617.4</v>
      </c>
      <c r="N38" s="21">
        <f t="shared" si="0"/>
        <v>1</v>
      </c>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row>
    <row r="39" spans="1:190" ht="15" customHeight="1">
      <c r="A39" s="2" t="s">
        <v>8</v>
      </c>
      <c r="B39" s="2" t="s">
        <v>10</v>
      </c>
      <c r="C39" s="2" t="s">
        <v>14</v>
      </c>
      <c r="D39" s="1" t="s">
        <v>94</v>
      </c>
      <c r="E39" s="2" t="s">
        <v>18</v>
      </c>
      <c r="F39" s="2"/>
      <c r="G39" s="2"/>
      <c r="H39" s="2" t="s">
        <v>12</v>
      </c>
      <c r="I39" s="15" t="s">
        <v>123</v>
      </c>
      <c r="J39" s="15">
        <v>617.4</v>
      </c>
      <c r="K39" s="15">
        <v>0</v>
      </c>
      <c r="L39" s="15">
        <v>0</v>
      </c>
      <c r="M39" s="15">
        <v>617.4</v>
      </c>
      <c r="N39" s="21">
        <f t="shared" si="0"/>
        <v>1</v>
      </c>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row>
    <row r="40" spans="1:190" ht="14.25" customHeight="1" hidden="1">
      <c r="A40" s="2" t="s">
        <v>8</v>
      </c>
      <c r="B40" s="2" t="s">
        <v>10</v>
      </c>
      <c r="C40" s="2" t="s">
        <v>14</v>
      </c>
      <c r="D40" s="1" t="s">
        <v>94</v>
      </c>
      <c r="E40" s="2" t="s">
        <v>18</v>
      </c>
      <c r="F40" s="2" t="s">
        <v>17</v>
      </c>
      <c r="G40" s="2"/>
      <c r="H40" s="2" t="s">
        <v>24</v>
      </c>
      <c r="I40" s="15"/>
      <c r="J40" s="15">
        <v>50</v>
      </c>
      <c r="K40" s="15">
        <v>50</v>
      </c>
      <c r="L40" s="15">
        <v>50</v>
      </c>
      <c r="M40" s="23"/>
      <c r="N40" s="21">
        <f t="shared" si="0"/>
        <v>0</v>
      </c>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row>
    <row r="41" spans="1:44" s="40" customFormat="1" ht="47.25" customHeight="1">
      <c r="A41" s="2" t="s">
        <v>8</v>
      </c>
      <c r="B41" s="2" t="s">
        <v>10</v>
      </c>
      <c r="C41" s="2" t="s">
        <v>14</v>
      </c>
      <c r="D41" s="1" t="s">
        <v>105</v>
      </c>
      <c r="E41" s="2"/>
      <c r="F41" s="2"/>
      <c r="G41" s="2"/>
      <c r="H41" s="1" t="s">
        <v>26</v>
      </c>
      <c r="I41" s="15">
        <f>I42</f>
        <v>2037</v>
      </c>
      <c r="J41" s="15">
        <f>J42</f>
        <v>2037</v>
      </c>
      <c r="K41" s="15">
        <f>K42</f>
        <v>2064</v>
      </c>
      <c r="L41" s="15">
        <f>L42</f>
        <v>1922.1</v>
      </c>
      <c r="M41" s="15">
        <f>M42</f>
        <v>2037</v>
      </c>
      <c r="N41" s="21">
        <f t="shared" si="0"/>
        <v>1</v>
      </c>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row>
    <row r="42" spans="1:14" ht="15" customHeight="1">
      <c r="A42" s="2" t="s">
        <v>8</v>
      </c>
      <c r="B42" s="2" t="s">
        <v>10</v>
      </c>
      <c r="C42" s="2" t="s">
        <v>14</v>
      </c>
      <c r="D42" s="1" t="s">
        <v>105</v>
      </c>
      <c r="E42" s="2" t="s">
        <v>18</v>
      </c>
      <c r="F42" s="2" t="s">
        <v>11</v>
      </c>
      <c r="G42" s="2"/>
      <c r="H42" s="20" t="s">
        <v>97</v>
      </c>
      <c r="I42" s="15">
        <v>2037</v>
      </c>
      <c r="J42" s="15">
        <v>2037</v>
      </c>
      <c r="K42" s="15">
        <f>K43+K44+221.2</f>
        <v>2064</v>
      </c>
      <c r="L42" s="15">
        <f>L43+L44</f>
        <v>1922.1</v>
      </c>
      <c r="M42" s="15">
        <v>2037</v>
      </c>
      <c r="N42" s="21">
        <f aca="true" t="shared" si="2" ref="N42:N53">(M42*100/J42)/100</f>
        <v>1</v>
      </c>
    </row>
    <row r="43" spans="1:190" s="9" customFormat="1" ht="15" customHeight="1" hidden="1">
      <c r="A43" s="2" t="s">
        <v>8</v>
      </c>
      <c r="B43" s="2" t="s">
        <v>10</v>
      </c>
      <c r="C43" s="2" t="s">
        <v>14</v>
      </c>
      <c r="D43" s="1" t="s">
        <v>86</v>
      </c>
      <c r="E43" s="2" t="s">
        <v>18</v>
      </c>
      <c r="F43" s="2" t="s">
        <v>17</v>
      </c>
      <c r="G43" s="2" t="s">
        <v>13</v>
      </c>
      <c r="H43" s="2" t="s">
        <v>22</v>
      </c>
      <c r="I43" s="15"/>
      <c r="J43" s="15">
        <v>1768.6</v>
      </c>
      <c r="K43" s="15">
        <v>1842.8</v>
      </c>
      <c r="L43" s="15">
        <v>1922.1</v>
      </c>
      <c r="M43" s="23"/>
      <c r="N43" s="21">
        <f t="shared" si="2"/>
        <v>0</v>
      </c>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row>
    <row r="44" spans="1:190" s="9" customFormat="1" ht="15" customHeight="1" hidden="1">
      <c r="A44" s="2" t="s">
        <v>8</v>
      </c>
      <c r="B44" s="2" t="s">
        <v>10</v>
      </c>
      <c r="C44" s="2" t="s">
        <v>14</v>
      </c>
      <c r="D44" s="1" t="s">
        <v>86</v>
      </c>
      <c r="E44" s="2" t="s">
        <v>18</v>
      </c>
      <c r="F44" s="2" t="s">
        <v>17</v>
      </c>
      <c r="G44" s="2" t="s">
        <v>9</v>
      </c>
      <c r="H44" s="2" t="s">
        <v>22</v>
      </c>
      <c r="I44" s="15"/>
      <c r="J44" s="15">
        <f>J45+J46</f>
        <v>400</v>
      </c>
      <c r="K44" s="15">
        <v>0</v>
      </c>
      <c r="L44" s="15">
        <v>0</v>
      </c>
      <c r="M44" s="23"/>
      <c r="N44" s="21">
        <f t="shared" si="2"/>
        <v>0</v>
      </c>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row>
    <row r="45" spans="1:190" s="9" customFormat="1" ht="15" customHeight="1" hidden="1">
      <c r="A45" s="2" t="s">
        <v>8</v>
      </c>
      <c r="B45" s="2"/>
      <c r="C45" s="2"/>
      <c r="D45" s="2"/>
      <c r="E45" s="2"/>
      <c r="F45" s="2"/>
      <c r="G45" s="2"/>
      <c r="H45" s="2" t="s">
        <v>99</v>
      </c>
      <c r="I45" s="15"/>
      <c r="J45" s="15">
        <v>200</v>
      </c>
      <c r="K45" s="15">
        <v>0</v>
      </c>
      <c r="L45" s="15">
        <v>0</v>
      </c>
      <c r="M45" s="23"/>
      <c r="N45" s="21">
        <f t="shared" si="2"/>
        <v>0</v>
      </c>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row>
    <row r="46" spans="1:190" s="9" customFormat="1" ht="15" customHeight="1" hidden="1">
      <c r="A46" s="2"/>
      <c r="B46" s="2"/>
      <c r="C46" s="2"/>
      <c r="D46" s="2"/>
      <c r="E46" s="2"/>
      <c r="F46" s="2"/>
      <c r="G46" s="2"/>
      <c r="H46" s="2" t="s">
        <v>100</v>
      </c>
      <c r="I46" s="15"/>
      <c r="J46" s="15">
        <v>200</v>
      </c>
      <c r="K46" s="15">
        <v>0</v>
      </c>
      <c r="L46" s="15">
        <v>0</v>
      </c>
      <c r="M46" s="23"/>
      <c r="N46" s="21">
        <f t="shared" si="2"/>
        <v>0</v>
      </c>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row>
    <row r="47" spans="1:190" s="9" customFormat="1" ht="30.75" customHeight="1" hidden="1">
      <c r="A47" s="2" t="s">
        <v>8</v>
      </c>
      <c r="B47" s="2" t="s">
        <v>10</v>
      </c>
      <c r="C47" s="2" t="s">
        <v>14</v>
      </c>
      <c r="D47" s="1" t="s">
        <v>106</v>
      </c>
      <c r="E47" s="2"/>
      <c r="F47" s="2"/>
      <c r="G47" s="2"/>
      <c r="H47" s="2" t="s">
        <v>96</v>
      </c>
      <c r="I47" s="15"/>
      <c r="J47" s="15">
        <f>J48</f>
        <v>0</v>
      </c>
      <c r="K47" s="15">
        <f aca="true" t="shared" si="3" ref="K47:L50">K48</f>
        <v>0</v>
      </c>
      <c r="L47" s="15">
        <f t="shared" si="3"/>
        <v>0</v>
      </c>
      <c r="M47" s="23"/>
      <c r="N47" s="21" t="e">
        <f t="shared" si="2"/>
        <v>#DIV/0!</v>
      </c>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row>
    <row r="48" spans="1:14" ht="53.25" customHeight="1" hidden="1">
      <c r="A48" s="2" t="s">
        <v>8</v>
      </c>
      <c r="B48" s="2" t="s">
        <v>10</v>
      </c>
      <c r="C48" s="2" t="s">
        <v>14</v>
      </c>
      <c r="D48" s="1" t="s">
        <v>107</v>
      </c>
      <c r="E48" s="2"/>
      <c r="F48" s="2"/>
      <c r="G48" s="2"/>
      <c r="H48" s="1" t="s">
        <v>31</v>
      </c>
      <c r="I48" s="15"/>
      <c r="J48" s="15">
        <f>J49</f>
        <v>0</v>
      </c>
      <c r="K48" s="15">
        <f t="shared" si="3"/>
        <v>0</v>
      </c>
      <c r="L48" s="15">
        <f t="shared" si="3"/>
        <v>0</v>
      </c>
      <c r="M48" s="23"/>
      <c r="N48" s="21" t="e">
        <f t="shared" si="2"/>
        <v>#DIV/0!</v>
      </c>
    </row>
    <row r="49" spans="1:14" ht="15" customHeight="1" hidden="1">
      <c r="A49" s="2" t="s">
        <v>8</v>
      </c>
      <c r="B49" s="2" t="s">
        <v>10</v>
      </c>
      <c r="C49" s="2" t="s">
        <v>14</v>
      </c>
      <c r="D49" s="1" t="s">
        <v>107</v>
      </c>
      <c r="E49" s="2">
        <v>244</v>
      </c>
      <c r="F49" s="2"/>
      <c r="G49" s="2"/>
      <c r="H49" s="20" t="s">
        <v>97</v>
      </c>
      <c r="I49" s="23"/>
      <c r="J49" s="15">
        <v>0</v>
      </c>
      <c r="K49" s="15">
        <f t="shared" si="3"/>
        <v>0</v>
      </c>
      <c r="L49" s="15">
        <f t="shared" si="3"/>
        <v>0</v>
      </c>
      <c r="M49" s="23"/>
      <c r="N49" s="21" t="e">
        <f t="shared" si="2"/>
        <v>#DIV/0!</v>
      </c>
    </row>
    <row r="50" spans="1:14" ht="15" customHeight="1" hidden="1">
      <c r="A50" s="2" t="s">
        <v>8</v>
      </c>
      <c r="B50" s="2" t="s">
        <v>10</v>
      </c>
      <c r="C50" s="2" t="s">
        <v>14</v>
      </c>
      <c r="D50" s="1" t="s">
        <v>87</v>
      </c>
      <c r="E50" s="2">
        <v>244</v>
      </c>
      <c r="F50" s="2" t="s">
        <v>17</v>
      </c>
      <c r="G50" s="2"/>
      <c r="H50" s="2" t="s">
        <v>22</v>
      </c>
      <c r="I50" s="15"/>
      <c r="J50" s="15">
        <f>J51</f>
        <v>1200</v>
      </c>
      <c r="K50" s="15">
        <f t="shared" si="3"/>
        <v>0</v>
      </c>
      <c r="L50" s="15">
        <f t="shared" si="3"/>
        <v>0</v>
      </c>
      <c r="M50" s="23"/>
      <c r="N50" s="21">
        <f t="shared" si="2"/>
        <v>0</v>
      </c>
    </row>
    <row r="51" spans="1:14" ht="15" customHeight="1" hidden="1">
      <c r="A51" s="2"/>
      <c r="B51" s="2"/>
      <c r="C51" s="2"/>
      <c r="D51" s="1"/>
      <c r="E51" s="2"/>
      <c r="F51" s="2"/>
      <c r="G51" s="2"/>
      <c r="H51" s="2" t="s">
        <v>80</v>
      </c>
      <c r="I51" s="15"/>
      <c r="J51" s="15">
        <v>1200</v>
      </c>
      <c r="K51" s="15">
        <v>0</v>
      </c>
      <c r="L51" s="15">
        <v>0</v>
      </c>
      <c r="M51" s="23"/>
      <c r="N51" s="21">
        <f t="shared" si="2"/>
        <v>0</v>
      </c>
    </row>
    <row r="52" spans="1:237" s="41" customFormat="1" ht="60">
      <c r="A52" s="18" t="s">
        <v>8</v>
      </c>
      <c r="B52" s="18" t="s">
        <v>10</v>
      </c>
      <c r="C52" s="18" t="s">
        <v>14</v>
      </c>
      <c r="D52" s="19" t="s">
        <v>107</v>
      </c>
      <c r="E52" s="18"/>
      <c r="F52" s="18"/>
      <c r="G52" s="18"/>
      <c r="H52" s="19" t="s">
        <v>31</v>
      </c>
      <c r="I52" s="15">
        <f>I53</f>
        <v>1270</v>
      </c>
      <c r="J52" s="23">
        <f>J53</f>
        <v>11.5</v>
      </c>
      <c r="K52" s="23">
        <f>K53</f>
        <v>0</v>
      </c>
      <c r="L52" s="23">
        <f>L53</f>
        <v>0</v>
      </c>
      <c r="M52" s="23">
        <f>M53</f>
        <v>11.43</v>
      </c>
      <c r="N52" s="21">
        <f t="shared" si="2"/>
        <v>0.9939130434782609</v>
      </c>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row>
    <row r="53" spans="1:237" s="6" customFormat="1" ht="15">
      <c r="A53" s="18" t="s">
        <v>8</v>
      </c>
      <c r="B53" s="18" t="s">
        <v>10</v>
      </c>
      <c r="C53" s="18" t="s">
        <v>14</v>
      </c>
      <c r="D53" s="19" t="s">
        <v>107</v>
      </c>
      <c r="E53" s="18">
        <v>244</v>
      </c>
      <c r="F53" s="18"/>
      <c r="G53" s="18"/>
      <c r="H53" s="43" t="s">
        <v>97</v>
      </c>
      <c r="I53" s="15">
        <v>1270</v>
      </c>
      <c r="J53" s="23">
        <v>11.5</v>
      </c>
      <c r="K53" s="23"/>
      <c r="L53" s="23"/>
      <c r="M53" s="23">
        <v>11.43</v>
      </c>
      <c r="N53" s="21">
        <f t="shared" si="2"/>
        <v>0.9939130434782609</v>
      </c>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row>
    <row r="54" spans="1:237" s="41" customFormat="1" ht="75">
      <c r="A54" s="18" t="s">
        <v>8</v>
      </c>
      <c r="B54" s="18" t="s">
        <v>10</v>
      </c>
      <c r="C54" s="18" t="s">
        <v>14</v>
      </c>
      <c r="D54" s="19" t="s">
        <v>139</v>
      </c>
      <c r="E54" s="18"/>
      <c r="F54" s="18"/>
      <c r="G54" s="18"/>
      <c r="H54" s="1" t="s">
        <v>140</v>
      </c>
      <c r="I54" s="15">
        <f>I55</f>
        <v>0</v>
      </c>
      <c r="J54" s="23">
        <f>J55</f>
        <v>3401.578</v>
      </c>
      <c r="K54" s="23">
        <f>K55</f>
        <v>3329581.24</v>
      </c>
      <c r="L54" s="23">
        <f>L55</f>
        <v>3401578</v>
      </c>
      <c r="M54" s="23">
        <f>M55</f>
        <v>3329.58</v>
      </c>
      <c r="N54" s="21">
        <f>(M54*100/J54)/100</f>
        <v>0.9788339411884719</v>
      </c>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row>
    <row r="55" spans="1:237" s="6" customFormat="1" ht="15">
      <c r="A55" s="18" t="s">
        <v>8</v>
      </c>
      <c r="B55" s="18" t="s">
        <v>10</v>
      </c>
      <c r="C55" s="18" t="s">
        <v>14</v>
      </c>
      <c r="D55" s="19" t="s">
        <v>139</v>
      </c>
      <c r="E55" s="18" t="s">
        <v>116</v>
      </c>
      <c r="F55" s="18"/>
      <c r="G55" s="18"/>
      <c r="H55" s="20" t="s">
        <v>29</v>
      </c>
      <c r="I55" s="15">
        <v>0</v>
      </c>
      <c r="J55" s="42">
        <v>3401.578</v>
      </c>
      <c r="K55" s="42">
        <v>3329581.24</v>
      </c>
      <c r="L55" s="42">
        <v>3401578</v>
      </c>
      <c r="M55" s="42">
        <v>3329.58</v>
      </c>
      <c r="N55" s="21">
        <f>(M55*100/J55)/100</f>
        <v>0.9788339411884719</v>
      </c>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237" s="6" customFormat="1" ht="15">
      <c r="A56" s="11"/>
      <c r="B56" s="5"/>
      <c r="C56" s="5"/>
      <c r="D56" s="5"/>
      <c r="E56" s="5"/>
      <c r="F56" s="5"/>
      <c r="G56" s="5"/>
      <c r="H56" s="10"/>
      <c r="I56" s="10"/>
      <c r="J56" s="14"/>
      <c r="K56" s="17"/>
      <c r="L56" s="17"/>
      <c r="M56" s="1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row>
    <row r="57" spans="1:237" s="6" customFormat="1" ht="15">
      <c r="A57" s="11"/>
      <c r="B57" s="5"/>
      <c r="C57" s="5"/>
      <c r="D57" s="5"/>
      <c r="E57" s="5"/>
      <c r="F57" s="5"/>
      <c r="G57" s="5"/>
      <c r="H57" s="10"/>
      <c r="I57" s="10"/>
      <c r="J57" s="14"/>
      <c r="K57" s="17"/>
      <c r="L57" s="17"/>
      <c r="M57" s="1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row>
    <row r="58" spans="1:237" s="6" customFormat="1" ht="15">
      <c r="A58" s="11"/>
      <c r="B58" s="5"/>
      <c r="C58" s="5"/>
      <c r="D58" s="5"/>
      <c r="E58" s="5"/>
      <c r="F58" s="5"/>
      <c r="G58" s="5"/>
      <c r="H58" s="10"/>
      <c r="I58" s="10"/>
      <c r="J58" s="14"/>
      <c r="K58" s="17"/>
      <c r="L58" s="17"/>
      <c r="M58" s="1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s="6" customFormat="1" ht="15">
      <c r="A59" s="11"/>
      <c r="B59" s="5"/>
      <c r="C59" s="5"/>
      <c r="D59" s="5"/>
      <c r="E59" s="5"/>
      <c r="F59" s="5"/>
      <c r="G59" s="5"/>
      <c r="H59" s="10"/>
      <c r="I59" s="10"/>
      <c r="J59" s="14"/>
      <c r="K59" s="17"/>
      <c r="L59" s="17"/>
      <c r="M59" s="1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237" s="6" customFormat="1" ht="15">
      <c r="A60" s="11"/>
      <c r="B60" s="5"/>
      <c r="C60" s="5"/>
      <c r="D60" s="5"/>
      <c r="E60" s="5"/>
      <c r="F60" s="5"/>
      <c r="G60" s="5"/>
      <c r="H60" s="10"/>
      <c r="I60" s="10"/>
      <c r="J60" s="14"/>
      <c r="K60" s="17"/>
      <c r="L60" s="17"/>
      <c r="M60" s="1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row>
    <row r="61" spans="1:237" s="6" customFormat="1" ht="15">
      <c r="A61" s="11"/>
      <c r="B61" s="5"/>
      <c r="C61" s="5"/>
      <c r="D61" s="5"/>
      <c r="E61" s="5"/>
      <c r="F61" s="5"/>
      <c r="G61" s="5"/>
      <c r="H61" s="10"/>
      <c r="I61" s="10"/>
      <c r="J61" s="14"/>
      <c r="K61" s="17"/>
      <c r="L61" s="17"/>
      <c r="M61" s="1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row>
    <row r="62" spans="1:237" s="6" customFormat="1" ht="15">
      <c r="A62" s="11"/>
      <c r="B62" s="5"/>
      <c r="C62" s="5"/>
      <c r="D62" s="5"/>
      <c r="E62" s="5"/>
      <c r="F62" s="5"/>
      <c r="G62" s="5"/>
      <c r="H62" s="10"/>
      <c r="I62" s="10"/>
      <c r="J62" s="14"/>
      <c r="K62" s="17"/>
      <c r="L62" s="17"/>
      <c r="M62" s="1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37" s="6" customFormat="1" ht="15">
      <c r="A63" s="11"/>
      <c r="B63" s="5"/>
      <c r="C63" s="5"/>
      <c r="D63" s="5"/>
      <c r="E63" s="5"/>
      <c r="F63" s="5"/>
      <c r="G63" s="5"/>
      <c r="H63" s="10"/>
      <c r="I63" s="10"/>
      <c r="J63" s="14"/>
      <c r="K63" s="17"/>
      <c r="L63" s="17"/>
      <c r="M63" s="1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row>
    <row r="64" spans="1:237" s="6" customFormat="1" ht="15">
      <c r="A64" s="11"/>
      <c r="B64" s="5"/>
      <c r="C64" s="5"/>
      <c r="D64" s="5"/>
      <c r="E64" s="5"/>
      <c r="F64" s="5"/>
      <c r="G64" s="5"/>
      <c r="H64" s="10"/>
      <c r="I64" s="10"/>
      <c r="J64" s="14"/>
      <c r="K64" s="17"/>
      <c r="L64" s="17"/>
      <c r="M64" s="1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row>
    <row r="65" spans="1:237" s="6" customFormat="1" ht="15">
      <c r="A65" s="11"/>
      <c r="B65" s="5"/>
      <c r="C65" s="5"/>
      <c r="D65" s="5"/>
      <c r="E65" s="5"/>
      <c r="F65" s="5"/>
      <c r="G65" s="5"/>
      <c r="H65" s="10"/>
      <c r="I65" s="10"/>
      <c r="J65" s="14"/>
      <c r="K65" s="17"/>
      <c r="L65" s="17"/>
      <c r="M65" s="1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row>
    <row r="66" spans="1:237" s="6" customFormat="1" ht="15">
      <c r="A66" s="11"/>
      <c r="B66" s="5"/>
      <c r="C66" s="5"/>
      <c r="D66" s="5"/>
      <c r="E66" s="5"/>
      <c r="F66" s="5"/>
      <c r="G66" s="5"/>
      <c r="H66" s="10"/>
      <c r="I66" s="10"/>
      <c r="J66" s="14"/>
      <c r="K66" s="17"/>
      <c r="L66" s="17"/>
      <c r="M66" s="1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37" s="6" customFormat="1" ht="15">
      <c r="A67" s="11"/>
      <c r="B67" s="5"/>
      <c r="C67" s="5"/>
      <c r="D67" s="5"/>
      <c r="E67" s="5"/>
      <c r="F67" s="5"/>
      <c r="G67" s="5"/>
      <c r="H67" s="10"/>
      <c r="I67" s="10"/>
      <c r="J67" s="14"/>
      <c r="K67" s="17"/>
      <c r="L67" s="17"/>
      <c r="M67" s="1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row>
    <row r="68" spans="1:237" s="6" customFormat="1" ht="15">
      <c r="A68" s="11"/>
      <c r="B68" s="5"/>
      <c r="C68" s="5"/>
      <c r="D68" s="5"/>
      <c r="E68" s="5"/>
      <c r="F68" s="5"/>
      <c r="G68" s="5"/>
      <c r="H68" s="10"/>
      <c r="I68" s="10"/>
      <c r="J68" s="14"/>
      <c r="K68" s="17"/>
      <c r="L68" s="17"/>
      <c r="M68" s="1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row>
    <row r="69" spans="1:237" s="6" customFormat="1" ht="15">
      <c r="A69" s="11"/>
      <c r="B69" s="5"/>
      <c r="C69" s="5"/>
      <c r="D69" s="5"/>
      <c r="E69" s="5"/>
      <c r="F69" s="5"/>
      <c r="G69" s="5"/>
      <c r="H69" s="10"/>
      <c r="I69" s="10"/>
      <c r="J69" s="14"/>
      <c r="K69" s="17"/>
      <c r="L69" s="17"/>
      <c r="M69" s="1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row>
    <row r="70" spans="1:237" s="6" customFormat="1" ht="15">
      <c r="A70" s="11"/>
      <c r="B70" s="5"/>
      <c r="C70" s="5"/>
      <c r="D70" s="5"/>
      <c r="E70" s="5"/>
      <c r="F70" s="5"/>
      <c r="G70" s="5"/>
      <c r="H70" s="10"/>
      <c r="I70" s="10"/>
      <c r="J70" s="14"/>
      <c r="K70" s="17"/>
      <c r="L70" s="17"/>
      <c r="M70" s="1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row>
    <row r="71" spans="1:237" s="6" customFormat="1" ht="15">
      <c r="A71" s="11"/>
      <c r="B71" s="5"/>
      <c r="C71" s="5"/>
      <c r="D71" s="5"/>
      <c r="E71" s="5"/>
      <c r="F71" s="5"/>
      <c r="G71" s="5"/>
      <c r="H71" s="10"/>
      <c r="I71" s="10"/>
      <c r="J71" s="14"/>
      <c r="K71" s="17"/>
      <c r="L71" s="17"/>
      <c r="M71" s="1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row>
    <row r="72" spans="1:237" s="6" customFormat="1" ht="15">
      <c r="A72" s="11"/>
      <c r="B72" s="5"/>
      <c r="C72" s="5"/>
      <c r="D72" s="5"/>
      <c r="E72" s="5"/>
      <c r="F72" s="5"/>
      <c r="G72" s="5"/>
      <c r="H72" s="10"/>
      <c r="I72" s="10"/>
      <c r="J72" s="14"/>
      <c r="K72" s="17"/>
      <c r="L72" s="17"/>
      <c r="M72" s="1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row>
    <row r="73" spans="1:237" s="6" customFormat="1" ht="15">
      <c r="A73" s="11"/>
      <c r="B73" s="5"/>
      <c r="C73" s="5"/>
      <c r="D73" s="5"/>
      <c r="E73" s="5"/>
      <c r="F73" s="5"/>
      <c r="G73" s="5"/>
      <c r="H73" s="10"/>
      <c r="I73" s="10"/>
      <c r="J73" s="14"/>
      <c r="K73" s="17"/>
      <c r="L73" s="17"/>
      <c r="M73" s="1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row>
    <row r="74" spans="1:237" s="6" customFormat="1" ht="15">
      <c r="A74" s="11"/>
      <c r="B74" s="5"/>
      <c r="C74" s="5"/>
      <c r="D74" s="5"/>
      <c r="E74" s="5"/>
      <c r="F74" s="5"/>
      <c r="G74" s="5"/>
      <c r="H74" s="10"/>
      <c r="I74" s="10"/>
      <c r="J74" s="14"/>
      <c r="K74" s="17"/>
      <c r="L74" s="17"/>
      <c r="M74" s="1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row>
    <row r="75" spans="1:237" s="6" customFormat="1" ht="15">
      <c r="A75" s="11"/>
      <c r="B75" s="5"/>
      <c r="C75" s="5"/>
      <c r="D75" s="5"/>
      <c r="E75" s="5"/>
      <c r="F75" s="5"/>
      <c r="G75" s="5"/>
      <c r="H75" s="10"/>
      <c r="I75" s="10"/>
      <c r="J75" s="14"/>
      <c r="K75" s="17"/>
      <c r="L75" s="17"/>
      <c r="M75" s="1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row>
    <row r="76" spans="1:237" s="6" customFormat="1" ht="15">
      <c r="A76" s="11"/>
      <c r="B76" s="5"/>
      <c r="C76" s="5"/>
      <c r="D76" s="5"/>
      <c r="E76" s="5"/>
      <c r="F76" s="5"/>
      <c r="G76" s="5"/>
      <c r="H76" s="10"/>
      <c r="I76" s="10"/>
      <c r="J76" s="14"/>
      <c r="K76" s="17"/>
      <c r="L76" s="17"/>
      <c r="M76" s="1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row>
    <row r="77" spans="1:237" s="6" customFormat="1" ht="15">
      <c r="A77" s="11"/>
      <c r="B77" s="5"/>
      <c r="C77" s="5"/>
      <c r="D77" s="5"/>
      <c r="E77" s="5"/>
      <c r="F77" s="5"/>
      <c r="G77" s="5"/>
      <c r="H77" s="10"/>
      <c r="I77" s="10"/>
      <c r="J77" s="14"/>
      <c r="K77" s="17"/>
      <c r="L77" s="17"/>
      <c r="M77" s="1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row>
    <row r="78" spans="1:237" s="6" customFormat="1" ht="15">
      <c r="A78" s="11"/>
      <c r="B78" s="5"/>
      <c r="C78" s="5"/>
      <c r="D78" s="5"/>
      <c r="E78" s="5"/>
      <c r="F78" s="5"/>
      <c r="G78" s="5"/>
      <c r="H78" s="10"/>
      <c r="I78" s="10"/>
      <c r="J78" s="14"/>
      <c r="K78" s="17"/>
      <c r="L78" s="17"/>
      <c r="M78" s="1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row>
    <row r="79" spans="1:237" s="6" customFormat="1" ht="15">
      <c r="A79" s="11"/>
      <c r="B79" s="5"/>
      <c r="C79" s="5"/>
      <c r="D79" s="5"/>
      <c r="E79" s="5"/>
      <c r="F79" s="5"/>
      <c r="G79" s="5"/>
      <c r="H79" s="10"/>
      <c r="I79" s="10"/>
      <c r="J79" s="14"/>
      <c r="K79" s="17"/>
      <c r="L79" s="17"/>
      <c r="M79" s="1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row>
    <row r="80" spans="1:237" s="6" customFormat="1" ht="15">
      <c r="A80" s="11"/>
      <c r="B80" s="5"/>
      <c r="C80" s="5"/>
      <c r="D80" s="5"/>
      <c r="E80" s="5"/>
      <c r="F80" s="5"/>
      <c r="G80" s="5"/>
      <c r="H80" s="10"/>
      <c r="I80" s="10"/>
      <c r="J80" s="14"/>
      <c r="K80" s="17"/>
      <c r="L80" s="17"/>
      <c r="M80" s="1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row>
    <row r="81" spans="1:237" s="6" customFormat="1" ht="15">
      <c r="A81" s="11"/>
      <c r="B81" s="5"/>
      <c r="C81" s="5"/>
      <c r="D81" s="5"/>
      <c r="E81" s="5"/>
      <c r="F81" s="5"/>
      <c r="G81" s="5"/>
      <c r="H81" s="10"/>
      <c r="I81" s="10"/>
      <c r="J81" s="14"/>
      <c r="K81" s="17"/>
      <c r="L81" s="17"/>
      <c r="M81" s="1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row>
    <row r="82" spans="1:237" s="6" customFormat="1" ht="15">
      <c r="A82" s="11"/>
      <c r="B82" s="5"/>
      <c r="C82" s="5"/>
      <c r="D82" s="5"/>
      <c r="E82" s="5"/>
      <c r="F82" s="5"/>
      <c r="G82" s="5"/>
      <c r="H82" s="10"/>
      <c r="I82" s="10"/>
      <c r="J82" s="14"/>
      <c r="K82" s="17"/>
      <c r="L82" s="17"/>
      <c r="M82" s="1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row>
    <row r="83" spans="1:237" s="6" customFormat="1" ht="15">
      <c r="A83" s="11"/>
      <c r="B83" s="5"/>
      <c r="C83" s="5"/>
      <c r="D83" s="5"/>
      <c r="E83" s="5"/>
      <c r="F83" s="5"/>
      <c r="G83" s="5"/>
      <c r="H83" s="10"/>
      <c r="I83" s="10"/>
      <c r="J83" s="14"/>
      <c r="K83" s="17"/>
      <c r="L83" s="17"/>
      <c r="M83" s="1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row>
    <row r="84" spans="1:237" s="6" customFormat="1" ht="15">
      <c r="A84" s="11"/>
      <c r="B84" s="5"/>
      <c r="C84" s="5"/>
      <c r="D84" s="5"/>
      <c r="E84" s="5"/>
      <c r="F84" s="5"/>
      <c r="G84" s="5"/>
      <c r="H84" s="10"/>
      <c r="I84" s="10"/>
      <c r="J84" s="14"/>
      <c r="K84" s="17"/>
      <c r="L84" s="17"/>
      <c r="M84" s="1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row>
    <row r="85" spans="1:237" s="6" customFormat="1" ht="15">
      <c r="A85" s="11"/>
      <c r="B85" s="5"/>
      <c r="C85" s="5"/>
      <c r="D85" s="5"/>
      <c r="E85" s="5"/>
      <c r="F85" s="5"/>
      <c r="G85" s="5"/>
      <c r="H85" s="10"/>
      <c r="I85" s="10"/>
      <c r="J85" s="14"/>
      <c r="K85" s="17"/>
      <c r="L85" s="17"/>
      <c r="M85" s="1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row>
    <row r="86" spans="1:237" s="6" customFormat="1" ht="15">
      <c r="A86" s="11"/>
      <c r="B86" s="5"/>
      <c r="C86" s="5"/>
      <c r="D86" s="5"/>
      <c r="E86" s="5"/>
      <c r="F86" s="5"/>
      <c r="G86" s="5"/>
      <c r="H86" s="10"/>
      <c r="I86" s="10"/>
      <c r="J86" s="14"/>
      <c r="K86" s="17"/>
      <c r="L86" s="17"/>
      <c r="M86" s="1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row>
    <row r="87" spans="1:237" s="6" customFormat="1" ht="15">
      <c r="A87" s="11"/>
      <c r="B87" s="5"/>
      <c r="C87" s="5"/>
      <c r="D87" s="5"/>
      <c r="E87" s="5"/>
      <c r="F87" s="5"/>
      <c r="G87" s="5"/>
      <c r="H87" s="10"/>
      <c r="I87" s="10"/>
      <c r="J87" s="14"/>
      <c r="K87" s="17"/>
      <c r="L87" s="17"/>
      <c r="M87" s="1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row>
    <row r="88" spans="1:237" s="6" customFormat="1" ht="15">
      <c r="A88" s="11"/>
      <c r="B88" s="5"/>
      <c r="C88" s="5"/>
      <c r="D88" s="5"/>
      <c r="E88" s="5"/>
      <c r="F88" s="5"/>
      <c r="G88" s="5"/>
      <c r="H88" s="10"/>
      <c r="I88" s="10"/>
      <c r="J88" s="14"/>
      <c r="K88" s="17"/>
      <c r="L88" s="17"/>
      <c r="M88" s="1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row>
    <row r="89" spans="1:237" s="6" customFormat="1" ht="15">
      <c r="A89" s="11"/>
      <c r="B89" s="5"/>
      <c r="C89" s="5"/>
      <c r="D89" s="5"/>
      <c r="E89" s="5"/>
      <c r="F89" s="5"/>
      <c r="G89" s="5"/>
      <c r="H89" s="10"/>
      <c r="I89" s="10"/>
      <c r="J89" s="14"/>
      <c r="K89" s="17"/>
      <c r="L89" s="17"/>
      <c r="M89" s="1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row>
    <row r="90" spans="1:237" s="6" customFormat="1" ht="15">
      <c r="A90" s="11"/>
      <c r="B90" s="5"/>
      <c r="C90" s="5"/>
      <c r="D90" s="5"/>
      <c r="E90" s="5"/>
      <c r="F90" s="5"/>
      <c r="G90" s="5"/>
      <c r="H90" s="10"/>
      <c r="I90" s="10"/>
      <c r="J90" s="14"/>
      <c r="K90" s="17"/>
      <c r="L90" s="17"/>
      <c r="M90" s="1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row>
    <row r="91" spans="1:237" s="6" customFormat="1" ht="15">
      <c r="A91" s="11"/>
      <c r="B91" s="5"/>
      <c r="C91" s="5"/>
      <c r="D91" s="5"/>
      <c r="E91" s="5"/>
      <c r="F91" s="5"/>
      <c r="G91" s="5"/>
      <c r="H91" s="10"/>
      <c r="I91" s="10"/>
      <c r="J91" s="14"/>
      <c r="K91" s="17"/>
      <c r="L91" s="17"/>
      <c r="M91" s="1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row>
    <row r="92" spans="1:237" s="6" customFormat="1" ht="15">
      <c r="A92" s="11"/>
      <c r="B92" s="5"/>
      <c r="C92" s="5"/>
      <c r="D92" s="5"/>
      <c r="E92" s="5"/>
      <c r="F92" s="5"/>
      <c r="G92" s="5"/>
      <c r="H92" s="10"/>
      <c r="I92" s="10"/>
      <c r="J92" s="14"/>
      <c r="K92" s="17"/>
      <c r="L92" s="17"/>
      <c r="M92" s="1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row>
    <row r="93" spans="1:237" s="6" customFormat="1" ht="15">
      <c r="A93" s="11"/>
      <c r="B93" s="5"/>
      <c r="C93" s="5"/>
      <c r="D93" s="5"/>
      <c r="E93" s="5"/>
      <c r="F93" s="5"/>
      <c r="G93" s="5"/>
      <c r="H93" s="10"/>
      <c r="I93" s="10"/>
      <c r="J93" s="14"/>
      <c r="K93" s="17"/>
      <c r="L93" s="17"/>
      <c r="M93" s="1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row>
    <row r="94" spans="1:237" s="6" customFormat="1" ht="15">
      <c r="A94" s="11"/>
      <c r="B94" s="5"/>
      <c r="C94" s="5"/>
      <c r="D94" s="5"/>
      <c r="E94" s="5"/>
      <c r="F94" s="5"/>
      <c r="G94" s="5"/>
      <c r="H94" s="10"/>
      <c r="I94" s="10"/>
      <c r="J94" s="14"/>
      <c r="K94" s="17"/>
      <c r="L94" s="17"/>
      <c r="M94" s="1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row>
    <row r="95" spans="1:237" s="6" customFormat="1" ht="15">
      <c r="A95" s="11"/>
      <c r="B95" s="5"/>
      <c r="C95" s="5"/>
      <c r="D95" s="5"/>
      <c r="E95" s="5"/>
      <c r="F95" s="5"/>
      <c r="G95" s="5"/>
      <c r="H95" s="10"/>
      <c r="I95" s="10"/>
      <c r="J95" s="14"/>
      <c r="K95" s="17"/>
      <c r="L95" s="17"/>
      <c r="M95" s="1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row>
    <row r="96" spans="1:237" s="6" customFormat="1" ht="15">
      <c r="A96" s="11"/>
      <c r="B96" s="5"/>
      <c r="C96" s="5"/>
      <c r="D96" s="5"/>
      <c r="E96" s="5"/>
      <c r="F96" s="5"/>
      <c r="G96" s="5"/>
      <c r="H96" s="10"/>
      <c r="I96" s="10"/>
      <c r="J96" s="14"/>
      <c r="K96" s="17"/>
      <c r="L96" s="17"/>
      <c r="M96" s="1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row>
    <row r="97" spans="1:237" s="6" customFormat="1" ht="15">
      <c r="A97" s="11"/>
      <c r="B97" s="5"/>
      <c r="C97" s="5"/>
      <c r="D97" s="5"/>
      <c r="E97" s="5"/>
      <c r="F97" s="5"/>
      <c r="G97" s="5"/>
      <c r="H97" s="10"/>
      <c r="I97" s="10"/>
      <c r="J97" s="14"/>
      <c r="K97" s="17"/>
      <c r="L97" s="17"/>
      <c r="M97" s="1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row>
    <row r="98" spans="1:237" s="6" customFormat="1" ht="15">
      <c r="A98" s="11"/>
      <c r="B98" s="5"/>
      <c r="C98" s="5"/>
      <c r="D98" s="5"/>
      <c r="E98" s="5"/>
      <c r="F98" s="5"/>
      <c r="G98" s="5"/>
      <c r="H98" s="10"/>
      <c r="I98" s="10"/>
      <c r="J98" s="14"/>
      <c r="K98" s="17"/>
      <c r="L98" s="17"/>
      <c r="M98" s="1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row>
    <row r="99" spans="1:237" s="6" customFormat="1" ht="15">
      <c r="A99" s="11"/>
      <c r="B99" s="5"/>
      <c r="C99" s="5"/>
      <c r="D99" s="5"/>
      <c r="E99" s="5"/>
      <c r="F99" s="5"/>
      <c r="G99" s="5"/>
      <c r="H99" s="10"/>
      <c r="I99" s="10"/>
      <c r="J99" s="14"/>
      <c r="K99" s="17"/>
      <c r="L99" s="17"/>
      <c r="M99" s="1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row>
    <row r="100" spans="1:237" s="6" customFormat="1" ht="15">
      <c r="A100" s="11"/>
      <c r="B100" s="5"/>
      <c r="C100" s="5"/>
      <c r="D100" s="5"/>
      <c r="E100" s="5"/>
      <c r="F100" s="5"/>
      <c r="G100" s="5"/>
      <c r="H100" s="10"/>
      <c r="I100" s="10"/>
      <c r="J100" s="14"/>
      <c r="K100" s="17"/>
      <c r="L100" s="17"/>
      <c r="M100" s="1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row>
    <row r="101" spans="1:237" s="6" customFormat="1" ht="15">
      <c r="A101" s="11"/>
      <c r="B101" s="5"/>
      <c r="C101" s="5"/>
      <c r="D101" s="5"/>
      <c r="E101" s="5"/>
      <c r="F101" s="5"/>
      <c r="G101" s="5"/>
      <c r="H101" s="10"/>
      <c r="I101" s="10"/>
      <c r="J101" s="14"/>
      <c r="K101" s="17"/>
      <c r="L101" s="17"/>
      <c r="M101" s="1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row>
    <row r="102" spans="1:237" s="6" customFormat="1" ht="15">
      <c r="A102" s="11"/>
      <c r="B102" s="5"/>
      <c r="C102" s="5"/>
      <c r="D102" s="5"/>
      <c r="E102" s="5"/>
      <c r="F102" s="5"/>
      <c r="G102" s="5"/>
      <c r="H102" s="10"/>
      <c r="I102" s="10"/>
      <c r="J102" s="14"/>
      <c r="K102" s="17"/>
      <c r="L102" s="17"/>
      <c r="M102" s="1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row>
    <row r="103" spans="1:237" s="6" customFormat="1" ht="15">
      <c r="A103" s="11"/>
      <c r="B103" s="5"/>
      <c r="C103" s="5"/>
      <c r="D103" s="5"/>
      <c r="E103" s="5"/>
      <c r="F103" s="5"/>
      <c r="G103" s="5"/>
      <c r="H103" s="10"/>
      <c r="I103" s="10"/>
      <c r="J103" s="14"/>
      <c r="K103" s="17"/>
      <c r="L103" s="17"/>
      <c r="M103" s="1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row>
    <row r="104" spans="1:237" s="6" customFormat="1" ht="15">
      <c r="A104" s="11"/>
      <c r="B104" s="5"/>
      <c r="C104" s="5"/>
      <c r="D104" s="5"/>
      <c r="E104" s="5"/>
      <c r="F104" s="5"/>
      <c r="G104" s="5"/>
      <c r="H104" s="10"/>
      <c r="I104" s="10"/>
      <c r="J104" s="14"/>
      <c r="K104" s="17"/>
      <c r="L104" s="17"/>
      <c r="M104" s="1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row>
    <row r="105" spans="1:237" s="6" customFormat="1" ht="15">
      <c r="A105" s="11"/>
      <c r="B105" s="5"/>
      <c r="C105" s="5"/>
      <c r="D105" s="5"/>
      <c r="E105" s="5"/>
      <c r="F105" s="5"/>
      <c r="G105" s="5"/>
      <c r="H105" s="10"/>
      <c r="I105" s="10"/>
      <c r="J105" s="14"/>
      <c r="K105" s="17"/>
      <c r="L105" s="17"/>
      <c r="M105" s="1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row>
    <row r="106" spans="1:237" s="6" customFormat="1" ht="15">
      <c r="A106" s="11"/>
      <c r="B106" s="5"/>
      <c r="C106" s="5"/>
      <c r="D106" s="5"/>
      <c r="E106" s="5"/>
      <c r="F106" s="5"/>
      <c r="G106" s="5"/>
      <c r="H106" s="10"/>
      <c r="I106" s="10"/>
      <c r="J106" s="14"/>
      <c r="K106" s="17"/>
      <c r="L106" s="17"/>
      <c r="M106" s="1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row>
    <row r="107" spans="1:237" s="6" customFormat="1" ht="15">
      <c r="A107" s="11"/>
      <c r="B107" s="5"/>
      <c r="C107" s="5"/>
      <c r="D107" s="5"/>
      <c r="E107" s="5"/>
      <c r="F107" s="5"/>
      <c r="G107" s="5"/>
      <c r="H107" s="10"/>
      <c r="I107" s="10"/>
      <c r="J107" s="14"/>
      <c r="K107" s="17"/>
      <c r="L107" s="17"/>
      <c r="M107" s="1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row>
    <row r="108" spans="1:237" s="6" customFormat="1" ht="15">
      <c r="A108" s="11"/>
      <c r="B108" s="5"/>
      <c r="C108" s="5"/>
      <c r="D108" s="5"/>
      <c r="E108" s="5"/>
      <c r="F108" s="5"/>
      <c r="G108" s="5"/>
      <c r="H108" s="10"/>
      <c r="I108" s="10"/>
      <c r="J108" s="14"/>
      <c r="K108" s="17"/>
      <c r="L108" s="17"/>
      <c r="M108" s="1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row>
    <row r="109" spans="1:237" s="6" customFormat="1" ht="15">
      <c r="A109" s="11"/>
      <c r="B109" s="5"/>
      <c r="C109" s="5"/>
      <c r="D109" s="5"/>
      <c r="E109" s="5"/>
      <c r="F109" s="5"/>
      <c r="G109" s="5"/>
      <c r="H109" s="10"/>
      <c r="I109" s="10"/>
      <c r="J109" s="14"/>
      <c r="K109" s="17"/>
      <c r="L109" s="17"/>
      <c r="M109" s="1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row>
    <row r="110" spans="1:237" s="6" customFormat="1" ht="15">
      <c r="A110" s="11"/>
      <c r="B110" s="5"/>
      <c r="C110" s="5"/>
      <c r="D110" s="5"/>
      <c r="E110" s="5"/>
      <c r="F110" s="5"/>
      <c r="G110" s="5"/>
      <c r="H110" s="10"/>
      <c r="I110" s="10"/>
      <c r="J110" s="14"/>
      <c r="K110" s="17"/>
      <c r="L110" s="17"/>
      <c r="M110" s="1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row>
    <row r="111" spans="1:237" s="6" customFormat="1" ht="15">
      <c r="A111" s="11"/>
      <c r="B111" s="5"/>
      <c r="C111" s="5"/>
      <c r="D111" s="5"/>
      <c r="E111" s="5"/>
      <c r="F111" s="5"/>
      <c r="G111" s="5"/>
      <c r="H111" s="10"/>
      <c r="I111" s="10"/>
      <c r="J111" s="14"/>
      <c r="K111" s="17"/>
      <c r="L111" s="17"/>
      <c r="M111" s="1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row>
    <row r="112" spans="1:237" s="6" customFormat="1" ht="15">
      <c r="A112" s="11"/>
      <c r="B112" s="5"/>
      <c r="C112" s="5"/>
      <c r="D112" s="5"/>
      <c r="E112" s="5"/>
      <c r="F112" s="5"/>
      <c r="G112" s="5"/>
      <c r="H112" s="10"/>
      <c r="I112" s="10"/>
      <c r="J112" s="14"/>
      <c r="K112" s="17"/>
      <c r="L112" s="17"/>
      <c r="M112" s="1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row>
    <row r="113" spans="1:237" s="6" customFormat="1" ht="15">
      <c r="A113" s="11"/>
      <c r="B113" s="5"/>
      <c r="C113" s="5"/>
      <c r="D113" s="5"/>
      <c r="E113" s="5"/>
      <c r="F113" s="5"/>
      <c r="G113" s="5"/>
      <c r="H113" s="10"/>
      <c r="I113" s="10"/>
      <c r="J113" s="14"/>
      <c r="K113" s="17"/>
      <c r="L113" s="17"/>
      <c r="M113" s="1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row>
    <row r="114" spans="1:237" s="6" customFormat="1" ht="15">
      <c r="A114" s="11"/>
      <c r="B114" s="5"/>
      <c r="C114" s="5"/>
      <c r="D114" s="5"/>
      <c r="E114" s="5"/>
      <c r="F114" s="5"/>
      <c r="G114" s="5"/>
      <c r="H114" s="10"/>
      <c r="I114" s="10"/>
      <c r="J114" s="14"/>
      <c r="K114" s="17"/>
      <c r="L114" s="17"/>
      <c r="M114" s="1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row>
    <row r="115" spans="1:237" s="6" customFormat="1" ht="15">
      <c r="A115" s="11"/>
      <c r="B115" s="5"/>
      <c r="C115" s="5"/>
      <c r="D115" s="5"/>
      <c r="E115" s="5"/>
      <c r="F115" s="5"/>
      <c r="G115" s="5"/>
      <c r="H115" s="10"/>
      <c r="I115" s="10"/>
      <c r="J115" s="14"/>
      <c r="K115" s="17"/>
      <c r="L115" s="17"/>
      <c r="M115" s="1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row>
    <row r="116" spans="1:237" s="6" customFormat="1" ht="15">
      <c r="A116" s="11"/>
      <c r="B116" s="5"/>
      <c r="C116" s="5"/>
      <c r="D116" s="5"/>
      <c r="E116" s="5"/>
      <c r="F116" s="5"/>
      <c r="G116" s="5"/>
      <c r="H116" s="10"/>
      <c r="I116" s="10"/>
      <c r="J116" s="14"/>
      <c r="K116" s="17"/>
      <c r="L116" s="17"/>
      <c r="M116" s="1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row>
    <row r="117" spans="1:237" s="6" customFormat="1" ht="15">
      <c r="A117" s="11"/>
      <c r="B117" s="5"/>
      <c r="C117" s="5"/>
      <c r="D117" s="5"/>
      <c r="E117" s="5"/>
      <c r="F117" s="5"/>
      <c r="G117" s="5"/>
      <c r="H117" s="10"/>
      <c r="I117" s="10"/>
      <c r="J117" s="14"/>
      <c r="K117" s="17"/>
      <c r="L117" s="17"/>
      <c r="M117" s="1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row>
    <row r="118" spans="1:237" s="6" customFormat="1" ht="15">
      <c r="A118" s="11"/>
      <c r="B118" s="5"/>
      <c r="C118" s="5"/>
      <c r="D118" s="5"/>
      <c r="E118" s="5"/>
      <c r="F118" s="5"/>
      <c r="G118" s="5"/>
      <c r="H118" s="10"/>
      <c r="I118" s="10"/>
      <c r="J118" s="14"/>
      <c r="K118" s="17"/>
      <c r="L118" s="17"/>
      <c r="M118" s="1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row>
    <row r="119" spans="1:237" s="6" customFormat="1" ht="15">
      <c r="A119" s="11"/>
      <c r="B119" s="5"/>
      <c r="C119" s="5"/>
      <c r="D119" s="5"/>
      <c r="E119" s="5"/>
      <c r="F119" s="5"/>
      <c r="G119" s="5"/>
      <c r="H119" s="10"/>
      <c r="I119" s="10"/>
      <c r="J119" s="14"/>
      <c r="K119" s="17"/>
      <c r="L119" s="17"/>
      <c r="M119" s="1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row>
    <row r="120" spans="1:237" s="6" customFormat="1" ht="15">
      <c r="A120" s="11"/>
      <c r="B120" s="5"/>
      <c r="C120" s="5"/>
      <c r="D120" s="5"/>
      <c r="E120" s="5"/>
      <c r="F120" s="5"/>
      <c r="G120" s="5"/>
      <c r="H120" s="10"/>
      <c r="I120" s="10"/>
      <c r="J120" s="14"/>
      <c r="K120" s="17"/>
      <c r="L120" s="17"/>
      <c r="M120" s="1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row>
    <row r="121" spans="1:237" s="6" customFormat="1" ht="15">
      <c r="A121" s="11"/>
      <c r="B121" s="5"/>
      <c r="C121" s="5"/>
      <c r="D121" s="5"/>
      <c r="E121" s="5"/>
      <c r="F121" s="5"/>
      <c r="G121" s="5"/>
      <c r="H121" s="10"/>
      <c r="I121" s="10"/>
      <c r="J121" s="14"/>
      <c r="K121" s="17"/>
      <c r="L121" s="17"/>
      <c r="M121" s="1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row>
    <row r="122" spans="1:237" s="6" customFormat="1" ht="15">
      <c r="A122" s="11"/>
      <c r="B122" s="5"/>
      <c r="C122" s="5"/>
      <c r="D122" s="5"/>
      <c r="E122" s="5"/>
      <c r="F122" s="5"/>
      <c r="G122" s="5"/>
      <c r="H122" s="10"/>
      <c r="I122" s="10"/>
      <c r="J122" s="14"/>
      <c r="K122" s="17"/>
      <c r="L122" s="17"/>
      <c r="M122" s="1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row>
    <row r="123" spans="1:237" s="6" customFormat="1" ht="15">
      <c r="A123" s="11"/>
      <c r="B123" s="5"/>
      <c r="C123" s="5"/>
      <c r="D123" s="5"/>
      <c r="E123" s="5"/>
      <c r="F123" s="5"/>
      <c r="G123" s="5"/>
      <c r="H123" s="10"/>
      <c r="I123" s="10"/>
      <c r="J123" s="14"/>
      <c r="K123" s="17"/>
      <c r="L123" s="17"/>
      <c r="M123" s="1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row>
    <row r="124" spans="1:237" s="6" customFormat="1" ht="15">
      <c r="A124" s="11"/>
      <c r="B124" s="5"/>
      <c r="C124" s="5"/>
      <c r="D124" s="5"/>
      <c r="E124" s="5"/>
      <c r="F124" s="5"/>
      <c r="G124" s="5"/>
      <c r="H124" s="10"/>
      <c r="I124" s="10"/>
      <c r="J124" s="14"/>
      <c r="K124" s="17"/>
      <c r="L124" s="17"/>
      <c r="M124" s="1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row>
    <row r="125" spans="1:237" s="6" customFormat="1" ht="15">
      <c r="A125" s="11"/>
      <c r="B125" s="5"/>
      <c r="C125" s="5"/>
      <c r="D125" s="5"/>
      <c r="E125" s="5"/>
      <c r="F125" s="5"/>
      <c r="G125" s="5"/>
      <c r="H125" s="10"/>
      <c r="I125" s="10"/>
      <c r="J125" s="14"/>
      <c r="K125" s="17"/>
      <c r="L125" s="17"/>
      <c r="M125" s="1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row>
    <row r="126" spans="1:237" s="6" customFormat="1" ht="15">
      <c r="A126" s="11"/>
      <c r="B126" s="5"/>
      <c r="C126" s="5"/>
      <c r="D126" s="5"/>
      <c r="E126" s="5"/>
      <c r="F126" s="5"/>
      <c r="G126" s="5"/>
      <c r="H126" s="10"/>
      <c r="I126" s="10"/>
      <c r="J126" s="14"/>
      <c r="K126" s="17"/>
      <c r="L126" s="17"/>
      <c r="M126" s="1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row>
    <row r="127" spans="1:237" s="6" customFormat="1" ht="15">
      <c r="A127" s="11"/>
      <c r="B127" s="5"/>
      <c r="C127" s="5"/>
      <c r="D127" s="5"/>
      <c r="E127" s="5"/>
      <c r="F127" s="5"/>
      <c r="G127" s="5"/>
      <c r="H127" s="10"/>
      <c r="I127" s="10"/>
      <c r="J127" s="14"/>
      <c r="K127" s="17"/>
      <c r="L127" s="17"/>
      <c r="M127" s="1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row>
    <row r="128" spans="1:237" s="6" customFormat="1" ht="15">
      <c r="A128" s="11"/>
      <c r="B128" s="5"/>
      <c r="C128" s="5"/>
      <c r="D128" s="5"/>
      <c r="E128" s="5"/>
      <c r="F128" s="5"/>
      <c r="G128" s="5"/>
      <c r="H128" s="10"/>
      <c r="I128" s="10"/>
      <c r="J128" s="14"/>
      <c r="K128" s="17"/>
      <c r="L128" s="17"/>
      <c r="M128" s="1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row>
    <row r="129" spans="1:237" s="6" customFormat="1" ht="15">
      <c r="A129" s="11"/>
      <c r="B129" s="5"/>
      <c r="C129" s="5"/>
      <c r="D129" s="5"/>
      <c r="E129" s="5"/>
      <c r="F129" s="5"/>
      <c r="G129" s="5"/>
      <c r="H129" s="10"/>
      <c r="I129" s="10"/>
      <c r="J129" s="14"/>
      <c r="K129" s="17"/>
      <c r="L129" s="17"/>
      <c r="M129" s="1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row>
    <row r="130" spans="1:237" s="6" customFormat="1" ht="15">
      <c r="A130" s="11"/>
      <c r="B130" s="5"/>
      <c r="C130" s="5"/>
      <c r="D130" s="5"/>
      <c r="E130" s="5"/>
      <c r="F130" s="5"/>
      <c r="G130" s="5"/>
      <c r="H130" s="10"/>
      <c r="I130" s="10"/>
      <c r="J130" s="14"/>
      <c r="K130" s="17"/>
      <c r="L130" s="17"/>
      <c r="M130" s="1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row>
    <row r="131" spans="1:237" s="6" customFormat="1" ht="15">
      <c r="A131" s="11"/>
      <c r="B131" s="5"/>
      <c r="C131" s="5"/>
      <c r="D131" s="5"/>
      <c r="E131" s="5"/>
      <c r="F131" s="5"/>
      <c r="G131" s="5"/>
      <c r="H131" s="10"/>
      <c r="I131" s="10"/>
      <c r="J131" s="14"/>
      <c r="K131" s="17"/>
      <c r="L131" s="17"/>
      <c r="M131" s="1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row>
    <row r="132" spans="1:237" s="6" customFormat="1" ht="15">
      <c r="A132" s="11"/>
      <c r="B132" s="5"/>
      <c r="C132" s="5"/>
      <c r="D132" s="5"/>
      <c r="E132" s="5"/>
      <c r="F132" s="5"/>
      <c r="G132" s="5"/>
      <c r="H132" s="10"/>
      <c r="I132" s="10"/>
      <c r="J132" s="14"/>
      <c r="K132" s="17"/>
      <c r="L132" s="17"/>
      <c r="M132" s="1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row>
    <row r="133" spans="1:237" s="6" customFormat="1" ht="15">
      <c r="A133" s="11"/>
      <c r="B133" s="5"/>
      <c r="C133" s="5"/>
      <c r="D133" s="5"/>
      <c r="E133" s="5"/>
      <c r="F133" s="5"/>
      <c r="G133" s="5"/>
      <c r="H133" s="10"/>
      <c r="I133" s="10"/>
      <c r="J133" s="14"/>
      <c r="K133" s="17"/>
      <c r="L133" s="17"/>
      <c r="M133" s="1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row>
    <row r="134" spans="1:237" s="6" customFormat="1" ht="15">
      <c r="A134" s="11"/>
      <c r="B134" s="5"/>
      <c r="C134" s="5"/>
      <c r="D134" s="5"/>
      <c r="E134" s="5"/>
      <c r="F134" s="5"/>
      <c r="G134" s="5"/>
      <c r="H134" s="10"/>
      <c r="I134" s="10"/>
      <c r="J134" s="14"/>
      <c r="K134" s="17"/>
      <c r="L134" s="17"/>
      <c r="M134" s="1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row>
    <row r="135" spans="1:237" s="6" customFormat="1" ht="15">
      <c r="A135" s="11"/>
      <c r="B135" s="5"/>
      <c r="C135" s="5"/>
      <c r="D135" s="5"/>
      <c r="E135" s="5"/>
      <c r="F135" s="5"/>
      <c r="G135" s="5"/>
      <c r="H135" s="10"/>
      <c r="I135" s="10"/>
      <c r="J135" s="14"/>
      <c r="K135" s="17"/>
      <c r="L135" s="17"/>
      <c r="M135" s="1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row>
    <row r="136" spans="1:237" s="6" customFormat="1" ht="15">
      <c r="A136" s="11"/>
      <c r="B136" s="5"/>
      <c r="C136" s="5"/>
      <c r="D136" s="5"/>
      <c r="E136" s="5"/>
      <c r="F136" s="5"/>
      <c r="G136" s="5"/>
      <c r="H136" s="10"/>
      <c r="I136" s="10"/>
      <c r="J136" s="14"/>
      <c r="K136" s="17"/>
      <c r="L136" s="17"/>
      <c r="M136" s="1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row>
    <row r="137" spans="1:237" s="6" customFormat="1" ht="15">
      <c r="A137" s="11"/>
      <c r="B137" s="5"/>
      <c r="C137" s="5"/>
      <c r="D137" s="5"/>
      <c r="E137" s="5"/>
      <c r="F137" s="5"/>
      <c r="G137" s="5"/>
      <c r="H137" s="10"/>
      <c r="I137" s="10"/>
      <c r="J137" s="14"/>
      <c r="K137" s="17"/>
      <c r="L137" s="17"/>
      <c r="M137" s="1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row>
    <row r="138" spans="1:237" s="6" customFormat="1" ht="15">
      <c r="A138" s="11"/>
      <c r="B138" s="5"/>
      <c r="C138" s="5"/>
      <c r="D138" s="5"/>
      <c r="E138" s="5"/>
      <c r="F138" s="5"/>
      <c r="G138" s="5"/>
      <c r="H138" s="10"/>
      <c r="I138" s="10"/>
      <c r="J138" s="14"/>
      <c r="K138" s="17"/>
      <c r="L138" s="17"/>
      <c r="M138" s="1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row>
    <row r="139" spans="1:237" s="6" customFormat="1" ht="15">
      <c r="A139" s="11"/>
      <c r="B139" s="5"/>
      <c r="C139" s="5"/>
      <c r="D139" s="5"/>
      <c r="E139" s="5"/>
      <c r="F139" s="5"/>
      <c r="G139" s="5"/>
      <c r="H139" s="10"/>
      <c r="I139" s="10"/>
      <c r="J139" s="14"/>
      <c r="K139" s="17"/>
      <c r="L139" s="17"/>
      <c r="M139" s="1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row>
    <row r="140" spans="1:237" s="6" customFormat="1" ht="15">
      <c r="A140" s="11"/>
      <c r="B140" s="5"/>
      <c r="C140" s="5"/>
      <c r="D140" s="5"/>
      <c r="E140" s="5"/>
      <c r="F140" s="5"/>
      <c r="G140" s="5"/>
      <c r="H140" s="10"/>
      <c r="I140" s="10"/>
      <c r="J140" s="14"/>
      <c r="K140" s="17"/>
      <c r="L140" s="17"/>
      <c r="M140" s="1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row>
    <row r="141" spans="1:237" s="6" customFormat="1" ht="15">
      <c r="A141" s="11"/>
      <c r="B141" s="5"/>
      <c r="C141" s="5"/>
      <c r="D141" s="5"/>
      <c r="E141" s="5"/>
      <c r="F141" s="5"/>
      <c r="G141" s="5"/>
      <c r="H141" s="10"/>
      <c r="I141" s="10"/>
      <c r="J141" s="14"/>
      <c r="K141" s="17"/>
      <c r="L141" s="17"/>
      <c r="M141" s="1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row>
    <row r="142" spans="1:237" s="6" customFormat="1" ht="15">
      <c r="A142" s="11"/>
      <c r="B142" s="5"/>
      <c r="C142" s="5"/>
      <c r="D142" s="5"/>
      <c r="E142" s="5"/>
      <c r="F142" s="5"/>
      <c r="G142" s="5"/>
      <c r="H142" s="10"/>
      <c r="I142" s="10"/>
      <c r="J142" s="14"/>
      <c r="K142" s="17"/>
      <c r="L142" s="17"/>
      <c r="M142" s="1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row>
    <row r="143" spans="1:237" s="6" customFormat="1" ht="15">
      <c r="A143" s="11"/>
      <c r="B143" s="5"/>
      <c r="C143" s="5"/>
      <c r="D143" s="5"/>
      <c r="E143" s="5"/>
      <c r="F143" s="5"/>
      <c r="G143" s="5"/>
      <c r="H143" s="10"/>
      <c r="I143" s="10"/>
      <c r="J143" s="14"/>
      <c r="K143" s="17"/>
      <c r="L143" s="17"/>
      <c r="M143" s="1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row>
    <row r="144" spans="1:237" s="6" customFormat="1" ht="15">
      <c r="A144" s="11"/>
      <c r="B144" s="5"/>
      <c r="C144" s="5"/>
      <c r="D144" s="5"/>
      <c r="E144" s="5"/>
      <c r="F144" s="5"/>
      <c r="G144" s="5"/>
      <c r="H144" s="10"/>
      <c r="I144" s="10"/>
      <c r="J144" s="14"/>
      <c r="K144" s="17"/>
      <c r="L144" s="17"/>
      <c r="M144" s="1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row>
    <row r="145" spans="1:237" s="6" customFormat="1" ht="15">
      <c r="A145" s="11"/>
      <c r="B145" s="5"/>
      <c r="C145" s="5"/>
      <c r="D145" s="5"/>
      <c r="E145" s="5"/>
      <c r="F145" s="5"/>
      <c r="G145" s="5"/>
      <c r="H145" s="10"/>
      <c r="I145" s="10"/>
      <c r="J145" s="14"/>
      <c r="K145" s="17"/>
      <c r="L145" s="17"/>
      <c r="M145" s="1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row>
    <row r="146" spans="1:237" s="6" customFormat="1" ht="15">
      <c r="A146" s="11"/>
      <c r="B146" s="5"/>
      <c r="C146" s="5"/>
      <c r="D146" s="5"/>
      <c r="E146" s="5"/>
      <c r="F146" s="5"/>
      <c r="G146" s="5"/>
      <c r="H146" s="10"/>
      <c r="I146" s="10"/>
      <c r="J146" s="14"/>
      <c r="K146" s="17"/>
      <c r="L146" s="17"/>
      <c r="M146" s="1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row>
    <row r="147" spans="1:237" s="6" customFormat="1" ht="15">
      <c r="A147" s="11"/>
      <c r="B147" s="5"/>
      <c r="C147" s="5"/>
      <c r="D147" s="5"/>
      <c r="E147" s="5"/>
      <c r="F147" s="5"/>
      <c r="G147" s="5"/>
      <c r="H147" s="10"/>
      <c r="I147" s="10"/>
      <c r="J147" s="14"/>
      <c r="K147" s="17"/>
      <c r="L147" s="17"/>
      <c r="M147" s="1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row>
    <row r="148" spans="1:237" s="6" customFormat="1" ht="15">
      <c r="A148" s="11"/>
      <c r="B148" s="5"/>
      <c r="C148" s="5"/>
      <c r="D148" s="5"/>
      <c r="E148" s="5"/>
      <c r="F148" s="5"/>
      <c r="G148" s="5"/>
      <c r="H148" s="10"/>
      <c r="I148" s="10"/>
      <c r="J148" s="14"/>
      <c r="K148" s="17"/>
      <c r="L148" s="17"/>
      <c r="M148" s="1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row>
    <row r="149" spans="1:237" s="6" customFormat="1" ht="15">
      <c r="A149" s="11"/>
      <c r="B149" s="5"/>
      <c r="C149" s="5"/>
      <c r="D149" s="5"/>
      <c r="E149" s="5"/>
      <c r="F149" s="5"/>
      <c r="G149" s="5"/>
      <c r="H149" s="10"/>
      <c r="I149" s="10"/>
      <c r="J149" s="14"/>
      <c r="K149" s="17"/>
      <c r="L149" s="17"/>
      <c r="M149" s="1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row>
    <row r="150" spans="1:237" s="6" customFormat="1" ht="15">
      <c r="A150" s="11"/>
      <c r="B150" s="5"/>
      <c r="C150" s="5"/>
      <c r="D150" s="5"/>
      <c r="E150" s="5"/>
      <c r="F150" s="5"/>
      <c r="G150" s="5"/>
      <c r="H150" s="10"/>
      <c r="I150" s="10"/>
      <c r="J150" s="14"/>
      <c r="K150" s="17"/>
      <c r="L150" s="17"/>
      <c r="M150" s="1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row>
    <row r="151" spans="1:237" s="6" customFormat="1" ht="15">
      <c r="A151" s="11"/>
      <c r="B151" s="5"/>
      <c r="C151" s="5"/>
      <c r="D151" s="5"/>
      <c r="E151" s="5"/>
      <c r="F151" s="5"/>
      <c r="G151" s="5"/>
      <c r="H151" s="10"/>
      <c r="I151" s="10"/>
      <c r="J151" s="14"/>
      <c r="K151" s="17"/>
      <c r="L151" s="17"/>
      <c r="M151" s="1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row>
    <row r="152" spans="1:237" s="6" customFormat="1" ht="15">
      <c r="A152" s="11"/>
      <c r="B152" s="5"/>
      <c r="C152" s="5"/>
      <c r="D152" s="5"/>
      <c r="E152" s="5"/>
      <c r="F152" s="5"/>
      <c r="G152" s="5"/>
      <c r="H152" s="10"/>
      <c r="I152" s="10"/>
      <c r="J152" s="14"/>
      <c r="K152" s="17"/>
      <c r="L152" s="17"/>
      <c r="M152" s="1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row>
    <row r="153" spans="1:237" s="6" customFormat="1" ht="15">
      <c r="A153" s="11"/>
      <c r="B153" s="5"/>
      <c r="C153" s="5"/>
      <c r="D153" s="5"/>
      <c r="E153" s="5"/>
      <c r="F153" s="5"/>
      <c r="G153" s="5"/>
      <c r="H153" s="10"/>
      <c r="I153" s="10"/>
      <c r="J153" s="14"/>
      <c r="K153" s="17"/>
      <c r="L153" s="17"/>
      <c r="M153" s="1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row>
    <row r="154" spans="1:237" s="6" customFormat="1" ht="15">
      <c r="A154" s="11"/>
      <c r="B154" s="5"/>
      <c r="C154" s="5"/>
      <c r="D154" s="5"/>
      <c r="E154" s="5"/>
      <c r="F154" s="5"/>
      <c r="G154" s="5"/>
      <c r="H154" s="10"/>
      <c r="I154" s="10"/>
      <c r="J154" s="14"/>
      <c r="K154" s="17"/>
      <c r="L154" s="17"/>
      <c r="M154" s="1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row>
    <row r="155" spans="1:237" s="6" customFormat="1" ht="15">
      <c r="A155" s="11"/>
      <c r="B155" s="5"/>
      <c r="C155" s="5"/>
      <c r="D155" s="5"/>
      <c r="E155" s="5"/>
      <c r="F155" s="5"/>
      <c r="G155" s="5"/>
      <c r="H155" s="10"/>
      <c r="I155" s="10"/>
      <c r="J155" s="14"/>
      <c r="K155" s="17"/>
      <c r="L155" s="17"/>
      <c r="M155" s="1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row>
    <row r="156" spans="1:237" s="6" customFormat="1" ht="15">
      <c r="A156" s="11"/>
      <c r="B156" s="5"/>
      <c r="C156" s="5"/>
      <c r="D156" s="5"/>
      <c r="E156" s="5"/>
      <c r="F156" s="5"/>
      <c r="G156" s="5"/>
      <c r="H156" s="10"/>
      <c r="I156" s="10"/>
      <c r="J156" s="14"/>
      <c r="K156" s="17"/>
      <c r="L156" s="17"/>
      <c r="M156" s="1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row>
    <row r="157" spans="1:237" s="6" customFormat="1" ht="15">
      <c r="A157" s="11"/>
      <c r="B157" s="5"/>
      <c r="C157" s="5"/>
      <c r="D157" s="5"/>
      <c r="E157" s="5"/>
      <c r="F157" s="5"/>
      <c r="G157" s="5"/>
      <c r="H157" s="10"/>
      <c r="I157" s="10"/>
      <c r="J157" s="14"/>
      <c r="K157" s="17"/>
      <c r="L157" s="17"/>
      <c r="M157" s="1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row>
    <row r="158" spans="1:237" s="6" customFormat="1" ht="15">
      <c r="A158" s="11"/>
      <c r="B158" s="5"/>
      <c r="C158" s="5"/>
      <c r="D158" s="5"/>
      <c r="E158" s="5"/>
      <c r="F158" s="5"/>
      <c r="G158" s="5"/>
      <c r="H158" s="10"/>
      <c r="I158" s="10"/>
      <c r="J158" s="14"/>
      <c r="K158" s="17"/>
      <c r="L158" s="17"/>
      <c r="M158" s="1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row>
    <row r="159" spans="1:237" s="6" customFormat="1" ht="15">
      <c r="A159" s="11"/>
      <c r="B159" s="5"/>
      <c r="C159" s="5"/>
      <c r="D159" s="5"/>
      <c r="E159" s="5"/>
      <c r="F159" s="5"/>
      <c r="G159" s="5"/>
      <c r="H159" s="10"/>
      <c r="I159" s="10"/>
      <c r="J159" s="14"/>
      <c r="K159" s="17"/>
      <c r="L159" s="17"/>
      <c r="M159" s="1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row>
    <row r="160" spans="1:237" s="6" customFormat="1" ht="15">
      <c r="A160" s="11"/>
      <c r="B160" s="5"/>
      <c r="C160" s="5"/>
      <c r="D160" s="5"/>
      <c r="E160" s="5"/>
      <c r="F160" s="5"/>
      <c r="G160" s="5"/>
      <c r="H160" s="10"/>
      <c r="I160" s="10"/>
      <c r="J160" s="14"/>
      <c r="K160" s="17"/>
      <c r="L160" s="17"/>
      <c r="M160" s="1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row>
    <row r="161" spans="1:237" s="6" customFormat="1" ht="15">
      <c r="A161" s="11"/>
      <c r="B161" s="5"/>
      <c r="C161" s="5"/>
      <c r="D161" s="5"/>
      <c r="E161" s="5"/>
      <c r="F161" s="5"/>
      <c r="G161" s="5"/>
      <c r="H161" s="10"/>
      <c r="I161" s="10"/>
      <c r="J161" s="14"/>
      <c r="K161" s="17"/>
      <c r="L161" s="17"/>
      <c r="M161" s="1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row>
    <row r="162" spans="1:237" s="6" customFormat="1" ht="15">
      <c r="A162" s="11"/>
      <c r="B162" s="5"/>
      <c r="C162" s="5"/>
      <c r="D162" s="5"/>
      <c r="E162" s="5"/>
      <c r="F162" s="5"/>
      <c r="G162" s="5"/>
      <c r="H162" s="10"/>
      <c r="I162" s="10"/>
      <c r="J162" s="14"/>
      <c r="K162" s="17"/>
      <c r="L162" s="17"/>
      <c r="M162" s="1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row>
    <row r="163" spans="1:237" s="6" customFormat="1" ht="15">
      <c r="A163" s="11"/>
      <c r="B163" s="5"/>
      <c r="C163" s="5"/>
      <c r="D163" s="5"/>
      <c r="E163" s="5"/>
      <c r="F163" s="5"/>
      <c r="G163" s="5"/>
      <c r="H163" s="10"/>
      <c r="I163" s="10"/>
      <c r="J163" s="14"/>
      <c r="K163" s="17"/>
      <c r="L163" s="17"/>
      <c r="M163" s="1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row>
    <row r="164" spans="1:237" s="6" customFormat="1" ht="15">
      <c r="A164" s="11"/>
      <c r="B164" s="5"/>
      <c r="C164" s="5"/>
      <c r="D164" s="5"/>
      <c r="E164" s="5"/>
      <c r="F164" s="5"/>
      <c r="G164" s="5"/>
      <c r="H164" s="10"/>
      <c r="I164" s="10"/>
      <c r="J164" s="14"/>
      <c r="K164" s="17"/>
      <c r="L164" s="17"/>
      <c r="M164" s="1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row>
    <row r="165" spans="1:237" s="6" customFormat="1" ht="15">
      <c r="A165" s="11"/>
      <c r="B165" s="5"/>
      <c r="C165" s="5"/>
      <c r="D165" s="5"/>
      <c r="E165" s="5"/>
      <c r="F165" s="5"/>
      <c r="G165" s="5"/>
      <c r="H165" s="10"/>
      <c r="I165" s="10"/>
      <c r="J165" s="14"/>
      <c r="K165" s="17"/>
      <c r="L165" s="17"/>
      <c r="M165" s="1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row>
    <row r="166" spans="1:237" s="6" customFormat="1" ht="15">
      <c r="A166" s="11"/>
      <c r="B166" s="5"/>
      <c r="C166" s="5"/>
      <c r="D166" s="5"/>
      <c r="E166" s="5"/>
      <c r="F166" s="5"/>
      <c r="G166" s="5"/>
      <c r="H166" s="10"/>
      <c r="I166" s="10"/>
      <c r="J166" s="14"/>
      <c r="K166" s="17"/>
      <c r="L166" s="17"/>
      <c r="M166" s="1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row>
    <row r="167" spans="1:237" s="6" customFormat="1" ht="15">
      <c r="A167" s="11"/>
      <c r="B167" s="5"/>
      <c r="C167" s="5"/>
      <c r="D167" s="5"/>
      <c r="E167" s="5"/>
      <c r="F167" s="5"/>
      <c r="G167" s="5"/>
      <c r="H167" s="10"/>
      <c r="I167" s="10"/>
      <c r="J167" s="14"/>
      <c r="K167" s="17"/>
      <c r="L167" s="17"/>
      <c r="M167" s="1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row>
    <row r="168" spans="1:237" s="6" customFormat="1" ht="15">
      <c r="A168" s="11"/>
      <c r="B168" s="5"/>
      <c r="C168" s="5"/>
      <c r="D168" s="5"/>
      <c r="E168" s="5"/>
      <c r="F168" s="5"/>
      <c r="G168" s="5"/>
      <c r="H168" s="10"/>
      <c r="I168" s="10"/>
      <c r="J168" s="14"/>
      <c r="K168" s="17"/>
      <c r="L168" s="17"/>
      <c r="M168" s="1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row>
    <row r="169" spans="1:237" s="6" customFormat="1" ht="15">
      <c r="A169" s="11"/>
      <c r="B169" s="5"/>
      <c r="C169" s="5"/>
      <c r="D169" s="5"/>
      <c r="E169" s="5"/>
      <c r="F169" s="5"/>
      <c r="G169" s="5"/>
      <c r="H169" s="10"/>
      <c r="I169" s="10"/>
      <c r="J169" s="14"/>
      <c r="K169" s="17"/>
      <c r="L169" s="17"/>
      <c r="M169" s="1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row>
    <row r="170" spans="1:237" s="6" customFormat="1" ht="15">
      <c r="A170" s="11"/>
      <c r="B170" s="5"/>
      <c r="C170" s="5"/>
      <c r="D170" s="5"/>
      <c r="E170" s="5"/>
      <c r="F170" s="5"/>
      <c r="G170" s="5"/>
      <c r="H170" s="10"/>
      <c r="I170" s="10"/>
      <c r="J170" s="14"/>
      <c r="K170" s="17"/>
      <c r="L170" s="17"/>
      <c r="M170" s="1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row>
    <row r="171" spans="1:237" s="6" customFormat="1" ht="15">
      <c r="A171" s="11"/>
      <c r="B171" s="5"/>
      <c r="C171" s="5"/>
      <c r="D171" s="5"/>
      <c r="E171" s="5"/>
      <c r="F171" s="5"/>
      <c r="G171" s="5"/>
      <c r="H171" s="10"/>
      <c r="I171" s="10"/>
      <c r="J171" s="14"/>
      <c r="K171" s="17"/>
      <c r="L171" s="17"/>
      <c r="M171" s="1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row>
    <row r="172" spans="1:237" s="6" customFormat="1" ht="15">
      <c r="A172" s="11"/>
      <c r="B172" s="5"/>
      <c r="C172" s="5"/>
      <c r="D172" s="5"/>
      <c r="E172" s="5"/>
      <c r="F172" s="5"/>
      <c r="G172" s="5"/>
      <c r="H172" s="10"/>
      <c r="I172" s="10"/>
      <c r="J172" s="14"/>
      <c r="K172" s="17"/>
      <c r="L172" s="17"/>
      <c r="M172" s="1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row>
    <row r="173" spans="1:237" s="6" customFormat="1" ht="15">
      <c r="A173" s="11"/>
      <c r="B173" s="5"/>
      <c r="C173" s="5"/>
      <c r="D173" s="5"/>
      <c r="E173" s="5"/>
      <c r="F173" s="5"/>
      <c r="G173" s="5"/>
      <c r="H173" s="10"/>
      <c r="I173" s="10"/>
      <c r="J173" s="14"/>
      <c r="K173" s="17"/>
      <c r="L173" s="17"/>
      <c r="M173" s="1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row>
    <row r="174" spans="1:237" s="6" customFormat="1" ht="15">
      <c r="A174" s="11"/>
      <c r="B174" s="5"/>
      <c r="C174" s="5"/>
      <c r="D174" s="5"/>
      <c r="E174" s="5"/>
      <c r="F174" s="5"/>
      <c r="G174" s="5"/>
      <c r="H174" s="10"/>
      <c r="I174" s="10"/>
      <c r="J174" s="14"/>
      <c r="K174" s="17"/>
      <c r="L174" s="17"/>
      <c r="M174" s="1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row>
    <row r="175" spans="1:237" s="6" customFormat="1" ht="15">
      <c r="A175" s="11"/>
      <c r="B175" s="5"/>
      <c r="C175" s="5"/>
      <c r="D175" s="5"/>
      <c r="E175" s="5"/>
      <c r="F175" s="5"/>
      <c r="G175" s="5"/>
      <c r="H175" s="10"/>
      <c r="I175" s="10"/>
      <c r="J175" s="14"/>
      <c r="K175" s="17"/>
      <c r="L175" s="17"/>
      <c r="M175" s="1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row>
    <row r="176" spans="1:237" s="6" customFormat="1" ht="15">
      <c r="A176" s="11"/>
      <c r="B176" s="5"/>
      <c r="C176" s="5"/>
      <c r="D176" s="5"/>
      <c r="E176" s="5"/>
      <c r="F176" s="5"/>
      <c r="G176" s="5"/>
      <c r="H176" s="10"/>
      <c r="I176" s="10"/>
      <c r="J176" s="14"/>
      <c r="K176" s="17"/>
      <c r="L176" s="17"/>
      <c r="M176" s="1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row>
    <row r="177" spans="1:237" s="6" customFormat="1" ht="15">
      <c r="A177" s="11"/>
      <c r="B177" s="5"/>
      <c r="C177" s="5"/>
      <c r="D177" s="5"/>
      <c r="E177" s="5"/>
      <c r="F177" s="5"/>
      <c r="G177" s="5"/>
      <c r="H177" s="10"/>
      <c r="I177" s="10"/>
      <c r="J177" s="14"/>
      <c r="K177" s="17"/>
      <c r="L177" s="17"/>
      <c r="M177" s="1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row>
    <row r="178" spans="1:237" s="6" customFormat="1" ht="15">
      <c r="A178" s="11"/>
      <c r="B178" s="5"/>
      <c r="C178" s="5"/>
      <c r="D178" s="5"/>
      <c r="E178" s="5"/>
      <c r="F178" s="5"/>
      <c r="G178" s="5"/>
      <c r="H178" s="10"/>
      <c r="I178" s="10"/>
      <c r="J178" s="14"/>
      <c r="K178" s="17"/>
      <c r="L178" s="17"/>
      <c r="M178" s="1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row>
    <row r="179" spans="1:237" s="6" customFormat="1" ht="15">
      <c r="A179" s="11"/>
      <c r="B179" s="5"/>
      <c r="C179" s="5"/>
      <c r="D179" s="5"/>
      <c r="E179" s="5"/>
      <c r="F179" s="5"/>
      <c r="G179" s="5"/>
      <c r="H179" s="10"/>
      <c r="I179" s="10"/>
      <c r="J179" s="14"/>
      <c r="K179" s="17"/>
      <c r="L179" s="17"/>
      <c r="M179" s="1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row>
    <row r="180" spans="1:237" s="6" customFormat="1" ht="15">
      <c r="A180" s="11"/>
      <c r="B180" s="5"/>
      <c r="C180" s="5"/>
      <c r="D180" s="5"/>
      <c r="E180" s="5"/>
      <c r="F180" s="5"/>
      <c r="G180" s="5"/>
      <c r="H180" s="10"/>
      <c r="I180" s="10"/>
      <c r="J180" s="14"/>
      <c r="K180" s="17"/>
      <c r="L180" s="17"/>
      <c r="M180" s="1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row>
    <row r="181" spans="1:237" s="6" customFormat="1" ht="15">
      <c r="A181" s="11"/>
      <c r="B181" s="5"/>
      <c r="C181" s="5"/>
      <c r="D181" s="5"/>
      <c r="E181" s="5"/>
      <c r="F181" s="5"/>
      <c r="G181" s="5"/>
      <c r="H181" s="10"/>
      <c r="I181" s="10"/>
      <c r="J181" s="14"/>
      <c r="K181" s="17"/>
      <c r="L181" s="17"/>
      <c r="M181" s="1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row>
    <row r="182" spans="1:237" s="6" customFormat="1" ht="15">
      <c r="A182" s="11"/>
      <c r="B182" s="5"/>
      <c r="C182" s="5"/>
      <c r="D182" s="5"/>
      <c r="E182" s="5"/>
      <c r="F182" s="5"/>
      <c r="G182" s="5"/>
      <c r="H182" s="10"/>
      <c r="I182" s="10"/>
      <c r="J182" s="14"/>
      <c r="K182" s="17"/>
      <c r="L182" s="17"/>
      <c r="M182" s="1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row>
    <row r="183" spans="1:237" s="6" customFormat="1" ht="15">
      <c r="A183" s="11"/>
      <c r="B183" s="5"/>
      <c r="C183" s="5"/>
      <c r="D183" s="5"/>
      <c r="E183" s="5"/>
      <c r="F183" s="5"/>
      <c r="G183" s="5"/>
      <c r="H183" s="10"/>
      <c r="I183" s="10"/>
      <c r="J183" s="14"/>
      <c r="K183" s="17"/>
      <c r="L183" s="17"/>
      <c r="M183" s="1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row>
    <row r="184" spans="1:237" s="6" customFormat="1" ht="15">
      <c r="A184" s="11"/>
      <c r="B184" s="5"/>
      <c r="C184" s="5"/>
      <c r="D184" s="5"/>
      <c r="E184" s="5"/>
      <c r="F184" s="5"/>
      <c r="G184" s="5"/>
      <c r="H184" s="10"/>
      <c r="I184" s="10"/>
      <c r="J184" s="14"/>
      <c r="K184" s="17"/>
      <c r="L184" s="17"/>
      <c r="M184" s="1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row>
    <row r="185" spans="1:237" s="6" customFormat="1" ht="15">
      <c r="A185" s="11"/>
      <c r="B185" s="5"/>
      <c r="C185" s="5"/>
      <c r="D185" s="5"/>
      <c r="E185" s="5"/>
      <c r="F185" s="5"/>
      <c r="G185" s="5"/>
      <c r="H185" s="10"/>
      <c r="I185" s="10"/>
      <c r="J185" s="14"/>
      <c r="K185" s="17"/>
      <c r="L185" s="17"/>
      <c r="M185" s="1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row>
    <row r="186" spans="1:237" s="6" customFormat="1" ht="15">
      <c r="A186" s="11"/>
      <c r="B186" s="5"/>
      <c r="C186" s="5"/>
      <c r="D186" s="5"/>
      <c r="E186" s="5"/>
      <c r="F186" s="5"/>
      <c r="G186" s="5"/>
      <c r="H186" s="10"/>
      <c r="I186" s="10"/>
      <c r="J186" s="14"/>
      <c r="K186" s="17"/>
      <c r="L186" s="17"/>
      <c r="M186" s="1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row>
    <row r="187" spans="1:237" s="6" customFormat="1" ht="15">
      <c r="A187" s="11"/>
      <c r="B187" s="5"/>
      <c r="C187" s="5"/>
      <c r="D187" s="5"/>
      <c r="E187" s="5"/>
      <c r="F187" s="5"/>
      <c r="G187" s="5"/>
      <c r="H187" s="10"/>
      <c r="I187" s="10"/>
      <c r="J187" s="14"/>
      <c r="K187" s="17"/>
      <c r="L187" s="17"/>
      <c r="M187" s="1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row>
    <row r="188" spans="1:237" s="6" customFormat="1" ht="15">
      <c r="A188" s="11"/>
      <c r="B188" s="5"/>
      <c r="C188" s="5"/>
      <c r="D188" s="5"/>
      <c r="E188" s="5"/>
      <c r="F188" s="5"/>
      <c r="G188" s="5"/>
      <c r="H188" s="10"/>
      <c r="I188" s="10"/>
      <c r="J188" s="14"/>
      <c r="K188" s="17"/>
      <c r="L188" s="17"/>
      <c r="M188" s="1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row>
    <row r="189" spans="1:237" s="6" customFormat="1" ht="15">
      <c r="A189" s="11"/>
      <c r="B189" s="5"/>
      <c r="C189" s="5"/>
      <c r="D189" s="5"/>
      <c r="E189" s="5"/>
      <c r="F189" s="5"/>
      <c r="G189" s="5"/>
      <c r="H189" s="10"/>
      <c r="I189" s="10"/>
      <c r="J189" s="14"/>
      <c r="K189" s="17"/>
      <c r="L189" s="17"/>
      <c r="M189" s="1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row>
    <row r="190" spans="1:237" s="6" customFormat="1" ht="15">
      <c r="A190" s="11"/>
      <c r="B190" s="5"/>
      <c r="C190" s="5"/>
      <c r="D190" s="5"/>
      <c r="E190" s="5"/>
      <c r="F190" s="5"/>
      <c r="G190" s="5"/>
      <c r="H190" s="10"/>
      <c r="I190" s="10"/>
      <c r="J190" s="14"/>
      <c r="K190" s="17"/>
      <c r="L190" s="17"/>
      <c r="M190" s="1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row>
    <row r="191" spans="1:237" s="6" customFormat="1" ht="15">
      <c r="A191" s="11"/>
      <c r="B191" s="5"/>
      <c r="C191" s="5"/>
      <c r="D191" s="5"/>
      <c r="E191" s="5"/>
      <c r="F191" s="5"/>
      <c r="G191" s="5"/>
      <c r="H191" s="10"/>
      <c r="I191" s="10"/>
      <c r="J191" s="14"/>
      <c r="K191" s="17"/>
      <c r="L191" s="17"/>
      <c r="M191" s="1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row>
    <row r="192" spans="1:237" s="6" customFormat="1" ht="15">
      <c r="A192" s="11"/>
      <c r="B192" s="5"/>
      <c r="C192" s="5"/>
      <c r="D192" s="5"/>
      <c r="E192" s="5"/>
      <c r="F192" s="5"/>
      <c r="G192" s="5"/>
      <c r="H192" s="10"/>
      <c r="I192" s="10"/>
      <c r="J192" s="14"/>
      <c r="K192" s="17"/>
      <c r="L192" s="17"/>
      <c r="M192" s="1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row>
    <row r="193" spans="1:237" s="6" customFormat="1" ht="15">
      <c r="A193" s="11"/>
      <c r="B193" s="5"/>
      <c r="C193" s="5"/>
      <c r="D193" s="5"/>
      <c r="E193" s="5"/>
      <c r="F193" s="5"/>
      <c r="G193" s="5"/>
      <c r="H193" s="10"/>
      <c r="I193" s="10"/>
      <c r="J193" s="14"/>
      <c r="K193" s="17"/>
      <c r="L193" s="17"/>
      <c r="M193" s="1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row>
    <row r="194" spans="1:237" s="6" customFormat="1" ht="15">
      <c r="A194" s="11"/>
      <c r="B194" s="5"/>
      <c r="C194" s="5"/>
      <c r="D194" s="5"/>
      <c r="E194" s="5"/>
      <c r="F194" s="5"/>
      <c r="G194" s="5"/>
      <c r="H194" s="10"/>
      <c r="I194" s="10"/>
      <c r="J194" s="14"/>
      <c r="K194" s="17"/>
      <c r="L194" s="17"/>
      <c r="M194" s="1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row>
    <row r="195" spans="1:237" s="6" customFormat="1" ht="15">
      <c r="A195" s="11"/>
      <c r="B195" s="5"/>
      <c r="C195" s="5"/>
      <c r="D195" s="5"/>
      <c r="E195" s="5"/>
      <c r="F195" s="5"/>
      <c r="G195" s="5"/>
      <c r="H195" s="10"/>
      <c r="I195" s="10"/>
      <c r="J195" s="14"/>
      <c r="K195" s="17"/>
      <c r="L195" s="17"/>
      <c r="M195" s="1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row>
    <row r="196" spans="1:237" s="6" customFormat="1" ht="15">
      <c r="A196" s="11"/>
      <c r="B196" s="5"/>
      <c r="C196" s="5"/>
      <c r="D196" s="5"/>
      <c r="E196" s="5"/>
      <c r="F196" s="5"/>
      <c r="G196" s="5"/>
      <c r="H196" s="10"/>
      <c r="I196" s="10"/>
      <c r="J196" s="14"/>
      <c r="K196" s="17"/>
      <c r="L196" s="17"/>
      <c r="M196" s="1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row>
    <row r="197" spans="1:237" s="6" customFormat="1" ht="15">
      <c r="A197" s="11"/>
      <c r="B197" s="5"/>
      <c r="C197" s="5"/>
      <c r="D197" s="5"/>
      <c r="E197" s="5"/>
      <c r="F197" s="5"/>
      <c r="G197" s="5"/>
      <c r="H197" s="10"/>
      <c r="I197" s="10"/>
      <c r="J197" s="14"/>
      <c r="K197" s="17"/>
      <c r="L197" s="17"/>
      <c r="M197" s="1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row>
    <row r="198" spans="1:237" s="6" customFormat="1" ht="15">
      <c r="A198" s="11"/>
      <c r="B198" s="5"/>
      <c r="C198" s="5"/>
      <c r="D198" s="5"/>
      <c r="E198" s="5"/>
      <c r="F198" s="5"/>
      <c r="G198" s="5"/>
      <c r="H198" s="10"/>
      <c r="I198" s="10"/>
      <c r="J198" s="14"/>
      <c r="K198" s="17"/>
      <c r="L198" s="17"/>
      <c r="M198" s="1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row>
    <row r="199" spans="1:237" s="6" customFormat="1" ht="15">
      <c r="A199" s="11"/>
      <c r="B199" s="5"/>
      <c r="C199" s="5"/>
      <c r="D199" s="5"/>
      <c r="E199" s="5"/>
      <c r="F199" s="5"/>
      <c r="G199" s="5"/>
      <c r="H199" s="10"/>
      <c r="I199" s="10"/>
      <c r="J199" s="14"/>
      <c r="K199" s="17"/>
      <c r="L199" s="17"/>
      <c r="M199" s="1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row>
    <row r="200" spans="1:237" s="6" customFormat="1" ht="15">
      <c r="A200" s="11"/>
      <c r="B200" s="5"/>
      <c r="C200" s="5"/>
      <c r="D200" s="5"/>
      <c r="E200" s="5"/>
      <c r="F200" s="5"/>
      <c r="G200" s="5"/>
      <c r="H200" s="10"/>
      <c r="I200" s="10"/>
      <c r="J200" s="14"/>
      <c r="K200" s="17"/>
      <c r="L200" s="17"/>
      <c r="M200" s="1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row>
    <row r="201" spans="1:237" s="6" customFormat="1" ht="15">
      <c r="A201" s="11"/>
      <c r="B201" s="5"/>
      <c r="C201" s="5"/>
      <c r="D201" s="5"/>
      <c r="E201" s="5"/>
      <c r="F201" s="5"/>
      <c r="G201" s="5"/>
      <c r="H201" s="10"/>
      <c r="I201" s="10"/>
      <c r="J201" s="14"/>
      <c r="K201" s="17"/>
      <c r="L201" s="17"/>
      <c r="M201" s="1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row>
    <row r="202" spans="1:237" s="6" customFormat="1" ht="15">
      <c r="A202" s="11"/>
      <c r="B202" s="5"/>
      <c r="C202" s="5"/>
      <c r="D202" s="5"/>
      <c r="E202" s="5"/>
      <c r="F202" s="5"/>
      <c r="G202" s="5"/>
      <c r="H202" s="10"/>
      <c r="I202" s="10"/>
      <c r="J202" s="14"/>
      <c r="K202" s="17"/>
      <c r="L202" s="17"/>
      <c r="M202" s="17"/>
      <c r="GI202" s="7"/>
      <c r="GJ202" s="7"/>
      <c r="GK202" s="7"/>
      <c r="GL202" s="7"/>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row>
    <row r="203" spans="1:237" s="6" customFormat="1" ht="15">
      <c r="A203" s="11"/>
      <c r="B203" s="5"/>
      <c r="C203" s="5"/>
      <c r="D203" s="5"/>
      <c r="E203" s="5"/>
      <c r="F203" s="5"/>
      <c r="G203" s="5"/>
      <c r="H203" s="10"/>
      <c r="I203" s="10"/>
      <c r="J203" s="14"/>
      <c r="K203" s="17"/>
      <c r="L203" s="17"/>
      <c r="M203" s="1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row>
    <row r="204" spans="1:237" s="6" customFormat="1" ht="15">
      <c r="A204" s="11"/>
      <c r="B204" s="5"/>
      <c r="C204" s="5"/>
      <c r="D204" s="5"/>
      <c r="E204" s="5"/>
      <c r="F204" s="5"/>
      <c r="G204" s="5"/>
      <c r="H204" s="10"/>
      <c r="I204" s="10"/>
      <c r="J204" s="14"/>
      <c r="K204" s="17"/>
      <c r="L204" s="17"/>
      <c r="M204" s="1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row>
    <row r="205" spans="1:237" s="6" customFormat="1" ht="15">
      <c r="A205" s="11"/>
      <c r="B205" s="5"/>
      <c r="C205" s="5"/>
      <c r="D205" s="5"/>
      <c r="E205" s="5"/>
      <c r="F205" s="5"/>
      <c r="G205" s="5"/>
      <c r="H205" s="10"/>
      <c r="I205" s="10"/>
      <c r="J205" s="14"/>
      <c r="K205" s="17"/>
      <c r="L205" s="17"/>
      <c r="M205" s="1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row>
    <row r="206" spans="1:237" s="6" customFormat="1" ht="15">
      <c r="A206" s="11"/>
      <c r="B206" s="5"/>
      <c r="C206" s="5"/>
      <c r="D206" s="5"/>
      <c r="E206" s="5"/>
      <c r="F206" s="5"/>
      <c r="G206" s="5"/>
      <c r="H206" s="10"/>
      <c r="I206" s="10"/>
      <c r="J206" s="14"/>
      <c r="K206" s="17"/>
      <c r="L206" s="17"/>
      <c r="M206" s="1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row>
    <row r="207" spans="1:237" s="6" customFormat="1" ht="15">
      <c r="A207" s="11"/>
      <c r="B207" s="5"/>
      <c r="C207" s="5"/>
      <c r="D207" s="5"/>
      <c r="E207" s="5"/>
      <c r="F207" s="5"/>
      <c r="G207" s="5"/>
      <c r="H207" s="10"/>
      <c r="I207" s="10"/>
      <c r="J207" s="14"/>
      <c r="K207" s="17"/>
      <c r="L207" s="17"/>
      <c r="M207" s="1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row>
    <row r="208" spans="1:237" s="6" customFormat="1" ht="15">
      <c r="A208" s="11"/>
      <c r="B208" s="5"/>
      <c r="C208" s="5"/>
      <c r="D208" s="5"/>
      <c r="E208" s="5"/>
      <c r="F208" s="5"/>
      <c r="G208" s="5"/>
      <c r="H208" s="10"/>
      <c r="I208" s="10"/>
      <c r="J208" s="14"/>
      <c r="K208" s="17"/>
      <c r="L208" s="17"/>
      <c r="M208" s="1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row>
    <row r="209" spans="1:237" s="6" customFormat="1" ht="15">
      <c r="A209" s="11"/>
      <c r="B209" s="5"/>
      <c r="C209" s="5"/>
      <c r="D209" s="5"/>
      <c r="E209" s="5"/>
      <c r="F209" s="5"/>
      <c r="G209" s="5"/>
      <c r="H209" s="10"/>
      <c r="I209" s="10"/>
      <c r="J209" s="14"/>
      <c r="K209" s="17"/>
      <c r="L209" s="17"/>
      <c r="M209" s="1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row>
    <row r="210" spans="1:237" s="6" customFormat="1" ht="15">
      <c r="A210" s="11"/>
      <c r="B210" s="5"/>
      <c r="C210" s="5"/>
      <c r="D210" s="5"/>
      <c r="E210" s="5"/>
      <c r="F210" s="5"/>
      <c r="G210" s="5"/>
      <c r="H210" s="10"/>
      <c r="I210" s="10"/>
      <c r="J210" s="14"/>
      <c r="K210" s="17"/>
      <c r="L210" s="17"/>
      <c r="M210" s="1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row>
    <row r="211" spans="1:237" s="6" customFormat="1" ht="15">
      <c r="A211" s="11"/>
      <c r="B211" s="5"/>
      <c r="C211" s="5"/>
      <c r="D211" s="5"/>
      <c r="E211" s="5"/>
      <c r="F211" s="5"/>
      <c r="G211" s="5"/>
      <c r="H211" s="10"/>
      <c r="I211" s="10"/>
      <c r="J211" s="14"/>
      <c r="K211" s="17"/>
      <c r="L211" s="17"/>
      <c r="M211" s="1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row>
    <row r="212" spans="1:237" s="6" customFormat="1" ht="15">
      <c r="A212" s="11"/>
      <c r="B212" s="5"/>
      <c r="C212" s="5"/>
      <c r="D212" s="5"/>
      <c r="E212" s="5"/>
      <c r="F212" s="5"/>
      <c r="G212" s="5"/>
      <c r="H212" s="10"/>
      <c r="I212" s="10"/>
      <c r="J212" s="14"/>
      <c r="K212" s="17"/>
      <c r="L212" s="17"/>
      <c r="M212" s="1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row>
    <row r="213" spans="1:237" s="6" customFormat="1" ht="15">
      <c r="A213" s="11"/>
      <c r="B213" s="5"/>
      <c r="C213" s="5"/>
      <c r="D213" s="5"/>
      <c r="E213" s="5"/>
      <c r="F213" s="5"/>
      <c r="G213" s="5"/>
      <c r="H213" s="10"/>
      <c r="I213" s="10"/>
      <c r="J213" s="14"/>
      <c r="K213" s="17"/>
      <c r="L213" s="17"/>
      <c r="M213" s="1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row>
    <row r="214" spans="1:237" s="6" customFormat="1" ht="15">
      <c r="A214" s="11"/>
      <c r="B214" s="5"/>
      <c r="C214" s="5"/>
      <c r="D214" s="5"/>
      <c r="E214" s="5"/>
      <c r="F214" s="5"/>
      <c r="G214" s="5"/>
      <c r="H214" s="10"/>
      <c r="I214" s="10"/>
      <c r="J214" s="14"/>
      <c r="K214" s="17"/>
      <c r="L214" s="17"/>
      <c r="M214" s="1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row>
    <row r="215" spans="1:237" s="6" customFormat="1" ht="15">
      <c r="A215" s="11"/>
      <c r="B215" s="5"/>
      <c r="C215" s="5"/>
      <c r="D215" s="5"/>
      <c r="E215" s="5"/>
      <c r="F215" s="5"/>
      <c r="G215" s="5"/>
      <c r="H215" s="10"/>
      <c r="I215" s="10"/>
      <c r="J215" s="14"/>
      <c r="K215" s="17"/>
      <c r="L215" s="17"/>
      <c r="M215" s="1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row>
    <row r="216" spans="1:237" s="6" customFormat="1" ht="15">
      <c r="A216" s="11"/>
      <c r="B216" s="5"/>
      <c r="C216" s="5"/>
      <c r="D216" s="5"/>
      <c r="E216" s="5"/>
      <c r="F216" s="5"/>
      <c r="G216" s="5"/>
      <c r="H216" s="10"/>
      <c r="I216" s="10"/>
      <c r="J216" s="14"/>
      <c r="K216" s="17"/>
      <c r="L216" s="17"/>
      <c r="M216" s="1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row>
    <row r="217" spans="1:237" s="6" customFormat="1" ht="15">
      <c r="A217" s="11"/>
      <c r="B217" s="5"/>
      <c r="C217" s="5"/>
      <c r="D217" s="5"/>
      <c r="E217" s="5"/>
      <c r="F217" s="5"/>
      <c r="G217" s="5"/>
      <c r="H217" s="10"/>
      <c r="I217" s="10"/>
      <c r="J217" s="14"/>
      <c r="K217" s="17"/>
      <c r="L217" s="17"/>
      <c r="M217" s="1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row>
    <row r="218" spans="1:237" s="6" customFormat="1" ht="15">
      <c r="A218" s="11"/>
      <c r="B218" s="5"/>
      <c r="C218" s="5"/>
      <c r="D218" s="5"/>
      <c r="E218" s="5"/>
      <c r="F218" s="5"/>
      <c r="G218" s="5"/>
      <c r="H218" s="10"/>
      <c r="I218" s="10"/>
      <c r="J218" s="14"/>
      <c r="K218" s="17"/>
      <c r="L218" s="17"/>
      <c r="M218" s="1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row>
    <row r="219" spans="1:237" s="6" customFormat="1" ht="15">
      <c r="A219" s="11"/>
      <c r="B219" s="5"/>
      <c r="C219" s="5"/>
      <c r="D219" s="5"/>
      <c r="E219" s="5"/>
      <c r="F219" s="5"/>
      <c r="G219" s="5"/>
      <c r="H219" s="10"/>
      <c r="I219" s="10"/>
      <c r="J219" s="14"/>
      <c r="K219" s="17"/>
      <c r="L219" s="17"/>
      <c r="M219" s="1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row>
    <row r="220" spans="1:237" s="6" customFormat="1" ht="15">
      <c r="A220" s="11"/>
      <c r="B220" s="5"/>
      <c r="C220" s="5"/>
      <c r="D220" s="5"/>
      <c r="E220" s="5"/>
      <c r="F220" s="5"/>
      <c r="G220" s="5"/>
      <c r="H220" s="10"/>
      <c r="I220" s="10"/>
      <c r="J220" s="14"/>
      <c r="K220" s="17"/>
      <c r="L220" s="17"/>
      <c r="M220" s="1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row>
    <row r="221" spans="1:237" s="6" customFormat="1" ht="15">
      <c r="A221" s="11"/>
      <c r="B221" s="5"/>
      <c r="C221" s="5"/>
      <c r="D221" s="5"/>
      <c r="E221" s="5"/>
      <c r="F221" s="5"/>
      <c r="G221" s="5"/>
      <c r="H221" s="10"/>
      <c r="I221" s="10"/>
      <c r="J221" s="14"/>
      <c r="K221" s="17"/>
      <c r="L221" s="17"/>
      <c r="M221" s="1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row>
    <row r="222" spans="1:237" s="6" customFormat="1" ht="15">
      <c r="A222" s="11"/>
      <c r="B222" s="5"/>
      <c r="C222" s="5"/>
      <c r="D222" s="5"/>
      <c r="E222" s="5"/>
      <c r="F222" s="5"/>
      <c r="G222" s="5"/>
      <c r="H222" s="10"/>
      <c r="I222" s="10"/>
      <c r="J222" s="14"/>
      <c r="K222" s="17"/>
      <c r="L222" s="17"/>
      <c r="M222" s="1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row>
    <row r="223" spans="1:237" s="6" customFormat="1" ht="15">
      <c r="A223" s="11"/>
      <c r="B223" s="5"/>
      <c r="C223" s="5"/>
      <c r="D223" s="5"/>
      <c r="E223" s="5"/>
      <c r="F223" s="5"/>
      <c r="G223" s="5"/>
      <c r="H223" s="10"/>
      <c r="I223" s="10"/>
      <c r="J223" s="14"/>
      <c r="K223" s="17"/>
      <c r="L223" s="17"/>
      <c r="M223" s="1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row>
    <row r="224" spans="1:237" s="6" customFormat="1" ht="15">
      <c r="A224" s="11"/>
      <c r="B224" s="5"/>
      <c r="C224" s="5"/>
      <c r="D224" s="5"/>
      <c r="E224" s="5"/>
      <c r="F224" s="5"/>
      <c r="G224" s="5"/>
      <c r="H224" s="10"/>
      <c r="I224" s="10"/>
      <c r="J224" s="14"/>
      <c r="K224" s="17"/>
      <c r="L224" s="17"/>
      <c r="M224" s="1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row>
    <row r="225" spans="1:237" s="6" customFormat="1" ht="15">
      <c r="A225" s="11"/>
      <c r="B225" s="5"/>
      <c r="C225" s="5"/>
      <c r="D225" s="5"/>
      <c r="E225" s="5"/>
      <c r="F225" s="5"/>
      <c r="G225" s="5"/>
      <c r="H225" s="10"/>
      <c r="I225" s="10"/>
      <c r="J225" s="14"/>
      <c r="K225" s="17"/>
      <c r="L225" s="17"/>
      <c r="M225" s="1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row>
    <row r="226" spans="1:237" s="6" customFormat="1" ht="15">
      <c r="A226" s="11"/>
      <c r="B226" s="5"/>
      <c r="C226" s="5"/>
      <c r="D226" s="5"/>
      <c r="E226" s="5"/>
      <c r="F226" s="5"/>
      <c r="G226" s="5"/>
      <c r="H226" s="10"/>
      <c r="I226" s="10"/>
      <c r="J226" s="14"/>
      <c r="K226" s="17"/>
      <c r="L226" s="17"/>
      <c r="M226" s="1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row>
    <row r="227" spans="1:237" s="6" customFormat="1" ht="15">
      <c r="A227" s="11"/>
      <c r="B227" s="5"/>
      <c r="C227" s="5"/>
      <c r="D227" s="5"/>
      <c r="E227" s="5"/>
      <c r="F227" s="5"/>
      <c r="G227" s="5"/>
      <c r="H227" s="10"/>
      <c r="I227" s="10"/>
      <c r="J227" s="14"/>
      <c r="K227" s="17"/>
      <c r="L227" s="17"/>
      <c r="M227" s="1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row>
    <row r="228" spans="1:237" s="6" customFormat="1" ht="15">
      <c r="A228" s="11"/>
      <c r="B228" s="5"/>
      <c r="C228" s="5"/>
      <c r="D228" s="5"/>
      <c r="E228" s="5"/>
      <c r="F228" s="5"/>
      <c r="G228" s="5"/>
      <c r="H228" s="10"/>
      <c r="I228" s="10"/>
      <c r="J228" s="14"/>
      <c r="K228" s="17"/>
      <c r="L228" s="17"/>
      <c r="M228" s="1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row>
    <row r="229" spans="1:237" s="6" customFormat="1" ht="15">
      <c r="A229" s="11"/>
      <c r="B229" s="5"/>
      <c r="C229" s="5"/>
      <c r="D229" s="5"/>
      <c r="E229" s="5"/>
      <c r="F229" s="5"/>
      <c r="G229" s="5"/>
      <c r="H229" s="10"/>
      <c r="I229" s="10"/>
      <c r="J229" s="14"/>
      <c r="K229" s="17"/>
      <c r="L229" s="17"/>
      <c r="M229" s="1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row>
    <row r="230" spans="1:237" s="6" customFormat="1" ht="15">
      <c r="A230" s="11"/>
      <c r="B230" s="5"/>
      <c r="C230" s="5"/>
      <c r="D230" s="5"/>
      <c r="E230" s="5"/>
      <c r="F230" s="5"/>
      <c r="G230" s="5"/>
      <c r="H230" s="10"/>
      <c r="I230" s="10"/>
      <c r="J230" s="14"/>
      <c r="K230" s="17"/>
      <c r="L230" s="17"/>
      <c r="M230" s="1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row>
    <row r="231" spans="1:237" s="6" customFormat="1" ht="15">
      <c r="A231" s="11"/>
      <c r="B231" s="5"/>
      <c r="C231" s="5"/>
      <c r="D231" s="5"/>
      <c r="E231" s="5"/>
      <c r="F231" s="5"/>
      <c r="G231" s="5"/>
      <c r="H231" s="10"/>
      <c r="I231" s="10"/>
      <c r="J231" s="14"/>
      <c r="K231" s="17"/>
      <c r="L231" s="17"/>
      <c r="M231" s="1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row>
    <row r="232" spans="1:237" s="6" customFormat="1" ht="15">
      <c r="A232" s="11"/>
      <c r="B232" s="5"/>
      <c r="C232" s="5"/>
      <c r="D232" s="5"/>
      <c r="E232" s="5"/>
      <c r="F232" s="5"/>
      <c r="G232" s="5"/>
      <c r="H232" s="10"/>
      <c r="I232" s="10"/>
      <c r="J232" s="14"/>
      <c r="K232" s="17"/>
      <c r="L232" s="17"/>
      <c r="M232" s="1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row>
    <row r="233" spans="1:237" s="6" customFormat="1" ht="15">
      <c r="A233" s="11"/>
      <c r="B233" s="5"/>
      <c r="C233" s="5"/>
      <c r="D233" s="5"/>
      <c r="E233" s="5"/>
      <c r="F233" s="5"/>
      <c r="G233" s="5"/>
      <c r="H233" s="10"/>
      <c r="I233" s="10"/>
      <c r="J233" s="14"/>
      <c r="K233" s="17"/>
      <c r="L233" s="17"/>
      <c r="M233" s="1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row>
    <row r="234" spans="1:237" s="6" customFormat="1" ht="15">
      <c r="A234" s="11"/>
      <c r="B234" s="5"/>
      <c r="C234" s="5"/>
      <c r="D234" s="5"/>
      <c r="E234" s="5"/>
      <c r="F234" s="5"/>
      <c r="G234" s="5"/>
      <c r="H234" s="10"/>
      <c r="I234" s="10"/>
      <c r="J234" s="14"/>
      <c r="K234" s="17"/>
      <c r="L234" s="17"/>
      <c r="M234" s="17"/>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row>
    <row r="235" spans="1:237" s="6" customFormat="1" ht="15">
      <c r="A235" s="11"/>
      <c r="B235" s="5"/>
      <c r="C235" s="5"/>
      <c r="D235" s="5"/>
      <c r="E235" s="5"/>
      <c r="F235" s="5"/>
      <c r="G235" s="5"/>
      <c r="H235" s="10"/>
      <c r="I235" s="10"/>
      <c r="J235" s="14"/>
      <c r="K235" s="17"/>
      <c r="L235" s="17"/>
      <c r="M235" s="1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c r="IA235" s="7"/>
      <c r="IB235" s="7"/>
      <c r="IC235" s="7"/>
    </row>
    <row r="236" spans="1:237" s="6" customFormat="1" ht="15">
      <c r="A236" s="11"/>
      <c r="B236" s="5"/>
      <c r="C236" s="5"/>
      <c r="D236" s="5"/>
      <c r="E236" s="5"/>
      <c r="F236" s="5"/>
      <c r="G236" s="5"/>
      <c r="H236" s="10"/>
      <c r="I236" s="10"/>
      <c r="J236" s="14"/>
      <c r="K236" s="17"/>
      <c r="L236" s="17"/>
      <c r="M236" s="1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c r="HR236" s="7"/>
      <c r="HS236" s="7"/>
      <c r="HT236" s="7"/>
      <c r="HU236" s="7"/>
      <c r="HV236" s="7"/>
      <c r="HW236" s="7"/>
      <c r="HX236" s="7"/>
      <c r="HY236" s="7"/>
      <c r="HZ236" s="7"/>
      <c r="IA236" s="7"/>
      <c r="IB236" s="7"/>
      <c r="IC236" s="7"/>
    </row>
    <row r="237" spans="1:237" s="6" customFormat="1" ht="15">
      <c r="A237" s="11"/>
      <c r="B237" s="5"/>
      <c r="C237" s="5"/>
      <c r="D237" s="5"/>
      <c r="E237" s="5"/>
      <c r="F237" s="5"/>
      <c r="G237" s="5"/>
      <c r="H237" s="10"/>
      <c r="I237" s="10"/>
      <c r="J237" s="14"/>
      <c r="K237" s="17"/>
      <c r="L237" s="17"/>
      <c r="M237" s="1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c r="HR237" s="7"/>
      <c r="HS237" s="7"/>
      <c r="HT237" s="7"/>
      <c r="HU237" s="7"/>
      <c r="HV237" s="7"/>
      <c r="HW237" s="7"/>
      <c r="HX237" s="7"/>
      <c r="HY237" s="7"/>
      <c r="HZ237" s="7"/>
      <c r="IA237" s="7"/>
      <c r="IB237" s="7"/>
      <c r="IC237" s="7"/>
    </row>
    <row r="238" spans="1:237" s="6" customFormat="1" ht="15">
      <c r="A238" s="11"/>
      <c r="B238" s="5"/>
      <c r="C238" s="5"/>
      <c r="D238" s="5"/>
      <c r="E238" s="5"/>
      <c r="F238" s="5"/>
      <c r="G238" s="5"/>
      <c r="H238" s="10"/>
      <c r="I238" s="10"/>
      <c r="J238" s="14"/>
      <c r="K238" s="17"/>
      <c r="L238" s="17"/>
      <c r="M238" s="17"/>
      <c r="GI238" s="7"/>
      <c r="GJ238" s="7"/>
      <c r="GK238" s="7"/>
      <c r="GL238" s="7"/>
      <c r="GM238" s="7"/>
      <c r="GN238" s="7"/>
      <c r="GO238" s="7"/>
      <c r="GP238" s="7"/>
      <c r="GQ238" s="7"/>
      <c r="GR238" s="7"/>
      <c r="GS238" s="7"/>
      <c r="GT238" s="7"/>
      <c r="GU238" s="7"/>
      <c r="GV238" s="7"/>
      <c r="GW238" s="7"/>
      <c r="GX238" s="7"/>
      <c r="GY238" s="7"/>
      <c r="GZ238" s="7"/>
      <c r="HA238" s="7"/>
      <c r="HB238" s="7"/>
      <c r="HC238" s="7"/>
      <c r="HD238" s="7"/>
      <c r="HE238" s="7"/>
      <c r="HF238" s="7"/>
      <c r="HG238" s="7"/>
      <c r="HH238" s="7"/>
      <c r="HI238" s="7"/>
      <c r="HJ238" s="7"/>
      <c r="HK238" s="7"/>
      <c r="HL238" s="7"/>
      <c r="HM238" s="7"/>
      <c r="HN238" s="7"/>
      <c r="HO238" s="7"/>
      <c r="HP238" s="7"/>
      <c r="HQ238" s="7"/>
      <c r="HR238" s="7"/>
      <c r="HS238" s="7"/>
      <c r="HT238" s="7"/>
      <c r="HU238" s="7"/>
      <c r="HV238" s="7"/>
      <c r="HW238" s="7"/>
      <c r="HX238" s="7"/>
      <c r="HY238" s="7"/>
      <c r="HZ238" s="7"/>
      <c r="IA238" s="7"/>
      <c r="IB238" s="7"/>
      <c r="IC238" s="7"/>
    </row>
    <row r="239" spans="1:237" s="6" customFormat="1" ht="15">
      <c r="A239" s="11"/>
      <c r="B239" s="5"/>
      <c r="C239" s="5"/>
      <c r="D239" s="5"/>
      <c r="E239" s="5"/>
      <c r="F239" s="5"/>
      <c r="G239" s="5"/>
      <c r="H239" s="10"/>
      <c r="I239" s="10"/>
      <c r="J239" s="14"/>
      <c r="K239" s="17"/>
      <c r="L239" s="17"/>
      <c r="M239" s="17"/>
      <c r="GI239" s="7"/>
      <c r="GJ239" s="7"/>
      <c r="GK239" s="7"/>
      <c r="GL239" s="7"/>
      <c r="GM239" s="7"/>
      <c r="GN239" s="7"/>
      <c r="GO239" s="7"/>
      <c r="GP239" s="7"/>
      <c r="GQ239" s="7"/>
      <c r="GR239" s="7"/>
      <c r="GS239" s="7"/>
      <c r="GT239" s="7"/>
      <c r="GU239" s="7"/>
      <c r="GV239" s="7"/>
      <c r="GW239" s="7"/>
      <c r="GX239" s="7"/>
      <c r="GY239" s="7"/>
      <c r="GZ239" s="7"/>
      <c r="HA239" s="7"/>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c r="IA239" s="7"/>
      <c r="IB239" s="7"/>
      <c r="IC239" s="7"/>
    </row>
    <row r="240" spans="1:237" s="6" customFormat="1" ht="15">
      <c r="A240" s="11"/>
      <c r="B240" s="5"/>
      <c r="C240" s="5"/>
      <c r="D240" s="5"/>
      <c r="E240" s="5"/>
      <c r="F240" s="5"/>
      <c r="G240" s="5"/>
      <c r="H240" s="10"/>
      <c r="I240" s="10"/>
      <c r="J240" s="14"/>
      <c r="K240" s="17"/>
      <c r="L240" s="17"/>
      <c r="M240" s="17"/>
      <c r="GI240" s="7"/>
      <c r="GJ240" s="7"/>
      <c r="GK240" s="7"/>
      <c r="GL240" s="7"/>
      <c r="GM240" s="7"/>
      <c r="GN240" s="7"/>
      <c r="GO240" s="7"/>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c r="HR240" s="7"/>
      <c r="HS240" s="7"/>
      <c r="HT240" s="7"/>
      <c r="HU240" s="7"/>
      <c r="HV240" s="7"/>
      <c r="HW240" s="7"/>
      <c r="HX240" s="7"/>
      <c r="HY240" s="7"/>
      <c r="HZ240" s="7"/>
      <c r="IA240" s="7"/>
      <c r="IB240" s="7"/>
      <c r="IC240" s="7"/>
    </row>
    <row r="241" spans="1:237" s="6" customFormat="1" ht="15">
      <c r="A241" s="11"/>
      <c r="B241" s="5"/>
      <c r="C241" s="5"/>
      <c r="D241" s="5"/>
      <c r="E241" s="5"/>
      <c r="F241" s="5"/>
      <c r="G241" s="5"/>
      <c r="H241" s="10"/>
      <c r="I241" s="10"/>
      <c r="J241" s="14"/>
      <c r="K241" s="17"/>
      <c r="L241" s="17"/>
      <c r="M241" s="17"/>
      <c r="GI241" s="7"/>
      <c r="GJ241" s="7"/>
      <c r="GK241" s="7"/>
      <c r="GL241" s="7"/>
      <c r="GM241" s="7"/>
      <c r="GN241" s="7"/>
      <c r="GO241" s="7"/>
      <c r="GP241" s="7"/>
      <c r="GQ241" s="7"/>
      <c r="GR241" s="7"/>
      <c r="GS241" s="7"/>
      <c r="GT241" s="7"/>
      <c r="GU241" s="7"/>
      <c r="GV241" s="7"/>
      <c r="GW241" s="7"/>
      <c r="GX241" s="7"/>
      <c r="GY241" s="7"/>
      <c r="GZ241" s="7"/>
      <c r="HA241" s="7"/>
      <c r="HB241" s="7"/>
      <c r="HC241" s="7"/>
      <c r="HD241" s="7"/>
      <c r="HE241" s="7"/>
      <c r="HF241" s="7"/>
      <c r="HG241" s="7"/>
      <c r="HH241" s="7"/>
      <c r="HI241" s="7"/>
      <c r="HJ241" s="7"/>
      <c r="HK241" s="7"/>
      <c r="HL241" s="7"/>
      <c r="HM241" s="7"/>
      <c r="HN241" s="7"/>
      <c r="HO241" s="7"/>
      <c r="HP241" s="7"/>
      <c r="HQ241" s="7"/>
      <c r="HR241" s="7"/>
      <c r="HS241" s="7"/>
      <c r="HT241" s="7"/>
      <c r="HU241" s="7"/>
      <c r="HV241" s="7"/>
      <c r="HW241" s="7"/>
      <c r="HX241" s="7"/>
      <c r="HY241" s="7"/>
      <c r="HZ241" s="7"/>
      <c r="IA241" s="7"/>
      <c r="IB241" s="7"/>
      <c r="IC241" s="7"/>
    </row>
    <row r="242" spans="1:237" s="6" customFormat="1" ht="15">
      <c r="A242" s="11"/>
      <c r="B242" s="5"/>
      <c r="C242" s="5"/>
      <c r="D242" s="5"/>
      <c r="E242" s="5"/>
      <c r="F242" s="5"/>
      <c r="G242" s="5"/>
      <c r="H242" s="10"/>
      <c r="I242" s="10"/>
      <c r="J242" s="14"/>
      <c r="K242" s="17"/>
      <c r="L242" s="17"/>
      <c r="M242" s="17"/>
      <c r="GI242" s="7"/>
      <c r="GJ242" s="7"/>
      <c r="GK242" s="7"/>
      <c r="GL242" s="7"/>
      <c r="GM242" s="7"/>
      <c r="GN242" s="7"/>
      <c r="GO242" s="7"/>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c r="HR242" s="7"/>
      <c r="HS242" s="7"/>
      <c r="HT242" s="7"/>
      <c r="HU242" s="7"/>
      <c r="HV242" s="7"/>
      <c r="HW242" s="7"/>
      <c r="HX242" s="7"/>
      <c r="HY242" s="7"/>
      <c r="HZ242" s="7"/>
      <c r="IA242" s="7"/>
      <c r="IB242" s="7"/>
      <c r="IC242" s="7"/>
    </row>
    <row r="243" spans="1:237" s="6" customFormat="1" ht="15">
      <c r="A243" s="11"/>
      <c r="B243" s="5"/>
      <c r="C243" s="5"/>
      <c r="D243" s="5"/>
      <c r="E243" s="5"/>
      <c r="F243" s="5"/>
      <c r="G243" s="5"/>
      <c r="H243" s="10"/>
      <c r="I243" s="10"/>
      <c r="J243" s="14"/>
      <c r="K243" s="17"/>
      <c r="L243" s="17"/>
      <c r="M243" s="1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row>
    <row r="244" spans="1:237" s="6" customFormat="1" ht="15">
      <c r="A244" s="11"/>
      <c r="B244" s="5"/>
      <c r="C244" s="5"/>
      <c r="D244" s="5"/>
      <c r="E244" s="5"/>
      <c r="F244" s="5"/>
      <c r="G244" s="5"/>
      <c r="H244" s="10"/>
      <c r="I244" s="10"/>
      <c r="J244" s="14"/>
      <c r="K244" s="17"/>
      <c r="L244" s="17"/>
      <c r="M244" s="1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7"/>
      <c r="HG244" s="7"/>
      <c r="HH244" s="7"/>
      <c r="HI244" s="7"/>
      <c r="HJ244" s="7"/>
      <c r="HK244" s="7"/>
      <c r="HL244" s="7"/>
      <c r="HM244" s="7"/>
      <c r="HN244" s="7"/>
      <c r="HO244" s="7"/>
      <c r="HP244" s="7"/>
      <c r="HQ244" s="7"/>
      <c r="HR244" s="7"/>
      <c r="HS244" s="7"/>
      <c r="HT244" s="7"/>
      <c r="HU244" s="7"/>
      <c r="HV244" s="7"/>
      <c r="HW244" s="7"/>
      <c r="HX244" s="7"/>
      <c r="HY244" s="7"/>
      <c r="HZ244" s="7"/>
      <c r="IA244" s="7"/>
      <c r="IB244" s="7"/>
      <c r="IC244" s="7"/>
    </row>
    <row r="245" spans="1:237" s="6" customFormat="1" ht="15">
      <c r="A245" s="11"/>
      <c r="B245" s="5"/>
      <c r="C245" s="5"/>
      <c r="D245" s="5"/>
      <c r="E245" s="5"/>
      <c r="F245" s="5"/>
      <c r="G245" s="5"/>
      <c r="H245" s="10"/>
      <c r="I245" s="10"/>
      <c r="J245" s="14"/>
      <c r="K245" s="17"/>
      <c r="L245" s="17"/>
      <c r="M245" s="17"/>
      <c r="GI245" s="7"/>
      <c r="GJ245" s="7"/>
      <c r="GK245" s="7"/>
      <c r="GL245" s="7"/>
      <c r="GM245" s="7"/>
      <c r="GN245" s="7"/>
      <c r="GO245" s="7"/>
      <c r="GP245" s="7"/>
      <c r="GQ245" s="7"/>
      <c r="GR245" s="7"/>
      <c r="GS245" s="7"/>
      <c r="GT245" s="7"/>
      <c r="GU245" s="7"/>
      <c r="GV245" s="7"/>
      <c r="GW245" s="7"/>
      <c r="GX245" s="7"/>
      <c r="GY245" s="7"/>
      <c r="GZ245" s="7"/>
      <c r="HA245" s="7"/>
      <c r="HB245" s="7"/>
      <c r="HC245" s="7"/>
      <c r="HD245" s="7"/>
      <c r="HE245" s="7"/>
      <c r="HF245" s="7"/>
      <c r="HG245" s="7"/>
      <c r="HH245" s="7"/>
      <c r="HI245" s="7"/>
      <c r="HJ245" s="7"/>
      <c r="HK245" s="7"/>
      <c r="HL245" s="7"/>
      <c r="HM245" s="7"/>
      <c r="HN245" s="7"/>
      <c r="HO245" s="7"/>
      <c r="HP245" s="7"/>
      <c r="HQ245" s="7"/>
      <c r="HR245" s="7"/>
      <c r="HS245" s="7"/>
      <c r="HT245" s="7"/>
      <c r="HU245" s="7"/>
      <c r="HV245" s="7"/>
      <c r="HW245" s="7"/>
      <c r="HX245" s="7"/>
      <c r="HY245" s="7"/>
      <c r="HZ245" s="7"/>
      <c r="IA245" s="7"/>
      <c r="IB245" s="7"/>
      <c r="IC245" s="7"/>
    </row>
    <row r="246" spans="1:237" s="6" customFormat="1" ht="15">
      <c r="A246" s="11"/>
      <c r="B246" s="5"/>
      <c r="C246" s="5"/>
      <c r="D246" s="5"/>
      <c r="E246" s="5"/>
      <c r="F246" s="5"/>
      <c r="G246" s="5"/>
      <c r="H246" s="10"/>
      <c r="I246" s="10"/>
      <c r="J246" s="14"/>
      <c r="K246" s="17"/>
      <c r="L246" s="17"/>
      <c r="M246" s="1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7"/>
      <c r="HG246" s="7"/>
      <c r="HH246" s="7"/>
      <c r="HI246" s="7"/>
      <c r="HJ246" s="7"/>
      <c r="HK246" s="7"/>
      <c r="HL246" s="7"/>
      <c r="HM246" s="7"/>
      <c r="HN246" s="7"/>
      <c r="HO246" s="7"/>
      <c r="HP246" s="7"/>
      <c r="HQ246" s="7"/>
      <c r="HR246" s="7"/>
      <c r="HS246" s="7"/>
      <c r="HT246" s="7"/>
      <c r="HU246" s="7"/>
      <c r="HV246" s="7"/>
      <c r="HW246" s="7"/>
      <c r="HX246" s="7"/>
      <c r="HY246" s="7"/>
      <c r="HZ246" s="7"/>
      <c r="IA246" s="7"/>
      <c r="IB246" s="7"/>
      <c r="IC246" s="7"/>
    </row>
    <row r="247" spans="1:237" s="6" customFormat="1" ht="15">
      <c r="A247" s="11"/>
      <c r="B247" s="5"/>
      <c r="C247" s="5"/>
      <c r="D247" s="5"/>
      <c r="E247" s="5"/>
      <c r="F247" s="5"/>
      <c r="G247" s="5"/>
      <c r="H247" s="10"/>
      <c r="I247" s="10"/>
      <c r="J247" s="14"/>
      <c r="K247" s="17"/>
      <c r="L247" s="17"/>
      <c r="M247" s="1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7"/>
      <c r="HG247" s="7"/>
      <c r="HH247" s="7"/>
      <c r="HI247" s="7"/>
      <c r="HJ247" s="7"/>
      <c r="HK247" s="7"/>
      <c r="HL247" s="7"/>
      <c r="HM247" s="7"/>
      <c r="HN247" s="7"/>
      <c r="HO247" s="7"/>
      <c r="HP247" s="7"/>
      <c r="HQ247" s="7"/>
      <c r="HR247" s="7"/>
      <c r="HS247" s="7"/>
      <c r="HT247" s="7"/>
      <c r="HU247" s="7"/>
      <c r="HV247" s="7"/>
      <c r="HW247" s="7"/>
      <c r="HX247" s="7"/>
      <c r="HY247" s="7"/>
      <c r="HZ247" s="7"/>
      <c r="IA247" s="7"/>
      <c r="IB247" s="7"/>
      <c r="IC247" s="7"/>
    </row>
    <row r="248" spans="1:237" s="6" customFormat="1" ht="15">
      <c r="A248" s="11"/>
      <c r="B248" s="5"/>
      <c r="C248" s="5"/>
      <c r="D248" s="5"/>
      <c r="E248" s="5"/>
      <c r="F248" s="5"/>
      <c r="G248" s="5"/>
      <c r="H248" s="10"/>
      <c r="I248" s="10"/>
      <c r="J248" s="14"/>
      <c r="K248" s="17"/>
      <c r="L248" s="17"/>
      <c r="M248" s="1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row>
    <row r="249" spans="1:237" s="6" customFormat="1" ht="15">
      <c r="A249" s="11"/>
      <c r="B249" s="5"/>
      <c r="C249" s="5"/>
      <c r="D249" s="5"/>
      <c r="E249" s="5"/>
      <c r="F249" s="5"/>
      <c r="G249" s="5"/>
      <c r="H249" s="10"/>
      <c r="I249" s="10"/>
      <c r="J249" s="14"/>
      <c r="K249" s="17"/>
      <c r="L249" s="17"/>
      <c r="M249" s="1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row>
    <row r="250" spans="1:237" s="6" customFormat="1" ht="15">
      <c r="A250" s="11"/>
      <c r="B250" s="5"/>
      <c r="C250" s="5"/>
      <c r="D250" s="5"/>
      <c r="E250" s="5"/>
      <c r="F250" s="5"/>
      <c r="G250" s="5"/>
      <c r="H250" s="10"/>
      <c r="I250" s="10"/>
      <c r="J250" s="14"/>
      <c r="K250" s="17"/>
      <c r="L250" s="17"/>
      <c r="M250" s="1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7"/>
      <c r="HG250" s="7"/>
      <c r="HH250" s="7"/>
      <c r="HI250" s="7"/>
      <c r="HJ250" s="7"/>
      <c r="HK250" s="7"/>
      <c r="HL250" s="7"/>
      <c r="HM250" s="7"/>
      <c r="HN250" s="7"/>
      <c r="HO250" s="7"/>
      <c r="HP250" s="7"/>
      <c r="HQ250" s="7"/>
      <c r="HR250" s="7"/>
      <c r="HS250" s="7"/>
      <c r="HT250" s="7"/>
      <c r="HU250" s="7"/>
      <c r="HV250" s="7"/>
      <c r="HW250" s="7"/>
      <c r="HX250" s="7"/>
      <c r="HY250" s="7"/>
      <c r="HZ250" s="7"/>
      <c r="IA250" s="7"/>
      <c r="IB250" s="7"/>
      <c r="IC250" s="7"/>
    </row>
    <row r="251" spans="1:237" s="6" customFormat="1" ht="15">
      <c r="A251" s="11"/>
      <c r="B251" s="5"/>
      <c r="C251" s="5"/>
      <c r="D251" s="5"/>
      <c r="E251" s="5"/>
      <c r="F251" s="5"/>
      <c r="G251" s="5"/>
      <c r="H251" s="10"/>
      <c r="I251" s="10"/>
      <c r="J251" s="14"/>
      <c r="K251" s="17"/>
      <c r="L251" s="17"/>
      <c r="M251" s="1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c r="HR251" s="7"/>
      <c r="HS251" s="7"/>
      <c r="HT251" s="7"/>
      <c r="HU251" s="7"/>
      <c r="HV251" s="7"/>
      <c r="HW251" s="7"/>
      <c r="HX251" s="7"/>
      <c r="HY251" s="7"/>
      <c r="HZ251" s="7"/>
      <c r="IA251" s="7"/>
      <c r="IB251" s="7"/>
      <c r="IC251" s="7"/>
    </row>
    <row r="252" spans="1:237" s="6" customFormat="1" ht="15">
      <c r="A252" s="11"/>
      <c r="B252" s="5"/>
      <c r="C252" s="5"/>
      <c r="D252" s="5"/>
      <c r="E252" s="5"/>
      <c r="F252" s="5"/>
      <c r="G252" s="5"/>
      <c r="H252" s="10"/>
      <c r="I252" s="10"/>
      <c r="J252" s="14"/>
      <c r="K252" s="17"/>
      <c r="L252" s="17"/>
      <c r="M252" s="17"/>
      <c r="GI252" s="7"/>
      <c r="GJ252" s="7"/>
      <c r="GK252" s="7"/>
      <c r="GL252" s="7"/>
      <c r="GM252" s="7"/>
      <c r="GN252" s="7"/>
      <c r="GO252" s="7"/>
      <c r="GP252" s="7"/>
      <c r="GQ252" s="7"/>
      <c r="GR252" s="7"/>
      <c r="GS252" s="7"/>
      <c r="GT252" s="7"/>
      <c r="GU252" s="7"/>
      <c r="GV252" s="7"/>
      <c r="GW252" s="7"/>
      <c r="GX252" s="7"/>
      <c r="GY252" s="7"/>
      <c r="GZ252" s="7"/>
      <c r="HA252" s="7"/>
      <c r="HB252" s="7"/>
      <c r="HC252" s="7"/>
      <c r="HD252" s="7"/>
      <c r="HE252" s="7"/>
      <c r="HF252" s="7"/>
      <c r="HG252" s="7"/>
      <c r="HH252" s="7"/>
      <c r="HI252" s="7"/>
      <c r="HJ252" s="7"/>
      <c r="HK252" s="7"/>
      <c r="HL252" s="7"/>
      <c r="HM252" s="7"/>
      <c r="HN252" s="7"/>
      <c r="HO252" s="7"/>
      <c r="HP252" s="7"/>
      <c r="HQ252" s="7"/>
      <c r="HR252" s="7"/>
      <c r="HS252" s="7"/>
      <c r="HT252" s="7"/>
      <c r="HU252" s="7"/>
      <c r="HV252" s="7"/>
      <c r="HW252" s="7"/>
      <c r="HX252" s="7"/>
      <c r="HY252" s="7"/>
      <c r="HZ252" s="7"/>
      <c r="IA252" s="7"/>
      <c r="IB252" s="7"/>
      <c r="IC252" s="7"/>
    </row>
    <row r="253" spans="1:237" s="6" customFormat="1" ht="15">
      <c r="A253" s="11"/>
      <c r="B253" s="5"/>
      <c r="C253" s="5"/>
      <c r="D253" s="5"/>
      <c r="E253" s="5"/>
      <c r="F253" s="5"/>
      <c r="G253" s="5"/>
      <c r="H253" s="10"/>
      <c r="I253" s="10"/>
      <c r="J253" s="14"/>
      <c r="K253" s="17"/>
      <c r="L253" s="17"/>
      <c r="M253" s="17"/>
      <c r="GI253" s="7"/>
      <c r="GJ253" s="7"/>
      <c r="GK253" s="7"/>
      <c r="GL253" s="7"/>
      <c r="GM253" s="7"/>
      <c r="GN253" s="7"/>
      <c r="GO253" s="7"/>
      <c r="GP253" s="7"/>
      <c r="GQ253" s="7"/>
      <c r="GR253" s="7"/>
      <c r="GS253" s="7"/>
      <c r="GT253" s="7"/>
      <c r="GU253" s="7"/>
      <c r="GV253" s="7"/>
      <c r="GW253" s="7"/>
      <c r="GX253" s="7"/>
      <c r="GY253" s="7"/>
      <c r="GZ253" s="7"/>
      <c r="HA253" s="7"/>
      <c r="HB253" s="7"/>
      <c r="HC253" s="7"/>
      <c r="HD253" s="7"/>
      <c r="HE253" s="7"/>
      <c r="HF253" s="7"/>
      <c r="HG253" s="7"/>
      <c r="HH253" s="7"/>
      <c r="HI253" s="7"/>
      <c r="HJ253" s="7"/>
      <c r="HK253" s="7"/>
      <c r="HL253" s="7"/>
      <c r="HM253" s="7"/>
      <c r="HN253" s="7"/>
      <c r="HO253" s="7"/>
      <c r="HP253" s="7"/>
      <c r="HQ253" s="7"/>
      <c r="HR253" s="7"/>
      <c r="HS253" s="7"/>
      <c r="HT253" s="7"/>
      <c r="HU253" s="7"/>
      <c r="HV253" s="7"/>
      <c r="HW253" s="7"/>
      <c r="HX253" s="7"/>
      <c r="HY253" s="7"/>
      <c r="HZ253" s="7"/>
      <c r="IA253" s="7"/>
      <c r="IB253" s="7"/>
      <c r="IC253" s="7"/>
    </row>
    <row r="254" spans="1:237" s="6" customFormat="1" ht="15">
      <c r="A254" s="11"/>
      <c r="B254" s="5"/>
      <c r="C254" s="5"/>
      <c r="D254" s="5"/>
      <c r="E254" s="5"/>
      <c r="F254" s="5"/>
      <c r="G254" s="5"/>
      <c r="H254" s="10"/>
      <c r="I254" s="10"/>
      <c r="J254" s="14"/>
      <c r="K254" s="17"/>
      <c r="L254" s="17"/>
      <c r="M254" s="17"/>
      <c r="GI254" s="7"/>
      <c r="GJ254" s="7"/>
      <c r="GK254" s="7"/>
      <c r="GL254" s="7"/>
      <c r="GM254" s="7"/>
      <c r="GN254" s="7"/>
      <c r="GO254" s="7"/>
      <c r="GP254" s="7"/>
      <c r="GQ254" s="7"/>
      <c r="GR254" s="7"/>
      <c r="GS254" s="7"/>
      <c r="GT254" s="7"/>
      <c r="GU254" s="7"/>
      <c r="GV254" s="7"/>
      <c r="GW254" s="7"/>
      <c r="GX254" s="7"/>
      <c r="GY254" s="7"/>
      <c r="GZ254" s="7"/>
      <c r="HA254" s="7"/>
      <c r="HB254" s="7"/>
      <c r="HC254" s="7"/>
      <c r="HD254" s="7"/>
      <c r="HE254" s="7"/>
      <c r="HF254" s="7"/>
      <c r="HG254" s="7"/>
      <c r="HH254" s="7"/>
      <c r="HI254" s="7"/>
      <c r="HJ254" s="7"/>
      <c r="HK254" s="7"/>
      <c r="HL254" s="7"/>
      <c r="HM254" s="7"/>
      <c r="HN254" s="7"/>
      <c r="HO254" s="7"/>
      <c r="HP254" s="7"/>
      <c r="HQ254" s="7"/>
      <c r="HR254" s="7"/>
      <c r="HS254" s="7"/>
      <c r="HT254" s="7"/>
      <c r="HU254" s="7"/>
      <c r="HV254" s="7"/>
      <c r="HW254" s="7"/>
      <c r="HX254" s="7"/>
      <c r="HY254" s="7"/>
      <c r="HZ254" s="7"/>
      <c r="IA254" s="7"/>
      <c r="IB254" s="7"/>
      <c r="IC254" s="7"/>
    </row>
    <row r="255" spans="1:237" s="6" customFormat="1" ht="15">
      <c r="A255" s="11"/>
      <c r="B255" s="5"/>
      <c r="C255" s="5"/>
      <c r="D255" s="5"/>
      <c r="E255" s="5"/>
      <c r="F255" s="5"/>
      <c r="G255" s="5"/>
      <c r="H255" s="10"/>
      <c r="I255" s="10"/>
      <c r="J255" s="14"/>
      <c r="K255" s="17"/>
      <c r="L255" s="17"/>
      <c r="M255" s="1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7"/>
      <c r="HG255" s="7"/>
      <c r="HH255" s="7"/>
      <c r="HI255" s="7"/>
      <c r="HJ255" s="7"/>
      <c r="HK255" s="7"/>
      <c r="HL255" s="7"/>
      <c r="HM255" s="7"/>
      <c r="HN255" s="7"/>
      <c r="HO255" s="7"/>
      <c r="HP255" s="7"/>
      <c r="HQ255" s="7"/>
      <c r="HR255" s="7"/>
      <c r="HS255" s="7"/>
      <c r="HT255" s="7"/>
      <c r="HU255" s="7"/>
      <c r="HV255" s="7"/>
      <c r="HW255" s="7"/>
      <c r="HX255" s="7"/>
      <c r="HY255" s="7"/>
      <c r="HZ255" s="7"/>
      <c r="IA255" s="7"/>
      <c r="IB255" s="7"/>
      <c r="IC255" s="7"/>
    </row>
    <row r="256" spans="1:237" s="6" customFormat="1" ht="15">
      <c r="A256" s="11"/>
      <c r="B256" s="5"/>
      <c r="C256" s="5"/>
      <c r="D256" s="5"/>
      <c r="E256" s="5"/>
      <c r="F256" s="5"/>
      <c r="G256" s="5"/>
      <c r="H256" s="10"/>
      <c r="I256" s="10"/>
      <c r="J256" s="14"/>
      <c r="K256" s="17"/>
      <c r="L256" s="17"/>
      <c r="M256" s="17"/>
      <c r="GI256" s="7"/>
      <c r="GJ256" s="7"/>
      <c r="GK256" s="7"/>
      <c r="GL256" s="7"/>
      <c r="GM256" s="7"/>
      <c r="GN256" s="7"/>
      <c r="GO256" s="7"/>
      <c r="GP256" s="7"/>
      <c r="GQ256" s="7"/>
      <c r="GR256" s="7"/>
      <c r="GS256" s="7"/>
      <c r="GT256" s="7"/>
      <c r="GU256" s="7"/>
      <c r="GV256" s="7"/>
      <c r="GW256" s="7"/>
      <c r="GX256" s="7"/>
      <c r="GY256" s="7"/>
      <c r="GZ256" s="7"/>
      <c r="HA256" s="7"/>
      <c r="HB256" s="7"/>
      <c r="HC256" s="7"/>
      <c r="HD256" s="7"/>
      <c r="HE256" s="7"/>
      <c r="HF256" s="7"/>
      <c r="HG256" s="7"/>
      <c r="HH256" s="7"/>
      <c r="HI256" s="7"/>
      <c r="HJ256" s="7"/>
      <c r="HK256" s="7"/>
      <c r="HL256" s="7"/>
      <c r="HM256" s="7"/>
      <c r="HN256" s="7"/>
      <c r="HO256" s="7"/>
      <c r="HP256" s="7"/>
      <c r="HQ256" s="7"/>
      <c r="HR256" s="7"/>
      <c r="HS256" s="7"/>
      <c r="HT256" s="7"/>
      <c r="HU256" s="7"/>
      <c r="HV256" s="7"/>
      <c r="HW256" s="7"/>
      <c r="HX256" s="7"/>
      <c r="HY256" s="7"/>
      <c r="HZ256" s="7"/>
      <c r="IA256" s="7"/>
      <c r="IB256" s="7"/>
      <c r="IC256" s="7"/>
    </row>
    <row r="257" spans="1:237" s="6" customFormat="1" ht="15">
      <c r="A257" s="11"/>
      <c r="B257" s="5"/>
      <c r="C257" s="5"/>
      <c r="D257" s="5"/>
      <c r="E257" s="5"/>
      <c r="F257" s="5"/>
      <c r="G257" s="5"/>
      <c r="H257" s="10"/>
      <c r="I257" s="10"/>
      <c r="J257" s="14"/>
      <c r="K257" s="17"/>
      <c r="L257" s="17"/>
      <c r="M257" s="1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7"/>
      <c r="HG257" s="7"/>
      <c r="HH257" s="7"/>
      <c r="HI257" s="7"/>
      <c r="HJ257" s="7"/>
      <c r="HK257" s="7"/>
      <c r="HL257" s="7"/>
      <c r="HM257" s="7"/>
      <c r="HN257" s="7"/>
      <c r="HO257" s="7"/>
      <c r="HP257" s="7"/>
      <c r="HQ257" s="7"/>
      <c r="HR257" s="7"/>
      <c r="HS257" s="7"/>
      <c r="HT257" s="7"/>
      <c r="HU257" s="7"/>
      <c r="HV257" s="7"/>
      <c r="HW257" s="7"/>
      <c r="HX257" s="7"/>
      <c r="HY257" s="7"/>
      <c r="HZ257" s="7"/>
      <c r="IA257" s="7"/>
      <c r="IB257" s="7"/>
      <c r="IC257" s="7"/>
    </row>
    <row r="258" spans="1:237" s="6" customFormat="1" ht="15">
      <c r="A258" s="11"/>
      <c r="B258" s="5"/>
      <c r="C258" s="5"/>
      <c r="D258" s="5"/>
      <c r="E258" s="5"/>
      <c r="F258" s="5"/>
      <c r="G258" s="5"/>
      <c r="H258" s="10"/>
      <c r="I258" s="10"/>
      <c r="J258" s="14"/>
      <c r="K258" s="17"/>
      <c r="L258" s="17"/>
      <c r="M258" s="17"/>
      <c r="GI258" s="7"/>
      <c r="GJ258" s="7"/>
      <c r="GK258" s="7"/>
      <c r="GL258" s="7"/>
      <c r="GM258" s="7"/>
      <c r="GN258" s="7"/>
      <c r="GO258" s="7"/>
      <c r="GP258" s="7"/>
      <c r="GQ258" s="7"/>
      <c r="GR258" s="7"/>
      <c r="GS258" s="7"/>
      <c r="GT258" s="7"/>
      <c r="GU258" s="7"/>
      <c r="GV258" s="7"/>
      <c r="GW258" s="7"/>
      <c r="GX258" s="7"/>
      <c r="GY258" s="7"/>
      <c r="GZ258" s="7"/>
      <c r="HA258" s="7"/>
      <c r="HB258" s="7"/>
      <c r="HC258" s="7"/>
      <c r="HD258" s="7"/>
      <c r="HE258" s="7"/>
      <c r="HF258" s="7"/>
      <c r="HG258" s="7"/>
      <c r="HH258" s="7"/>
      <c r="HI258" s="7"/>
      <c r="HJ258" s="7"/>
      <c r="HK258" s="7"/>
      <c r="HL258" s="7"/>
      <c r="HM258" s="7"/>
      <c r="HN258" s="7"/>
      <c r="HO258" s="7"/>
      <c r="HP258" s="7"/>
      <c r="HQ258" s="7"/>
      <c r="HR258" s="7"/>
      <c r="HS258" s="7"/>
      <c r="HT258" s="7"/>
      <c r="HU258" s="7"/>
      <c r="HV258" s="7"/>
      <c r="HW258" s="7"/>
      <c r="HX258" s="7"/>
      <c r="HY258" s="7"/>
      <c r="HZ258" s="7"/>
      <c r="IA258" s="7"/>
      <c r="IB258" s="7"/>
      <c r="IC258" s="7"/>
    </row>
    <row r="259" spans="1:237" s="6" customFormat="1" ht="15">
      <c r="A259" s="11"/>
      <c r="B259" s="5"/>
      <c r="C259" s="5"/>
      <c r="D259" s="5"/>
      <c r="E259" s="5"/>
      <c r="F259" s="5"/>
      <c r="G259" s="5"/>
      <c r="H259" s="10"/>
      <c r="I259" s="10"/>
      <c r="J259" s="14"/>
      <c r="K259" s="17"/>
      <c r="L259" s="17"/>
      <c r="M259" s="1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row>
    <row r="260" spans="1:237" s="6" customFormat="1" ht="15">
      <c r="A260" s="11"/>
      <c r="B260" s="5"/>
      <c r="C260" s="5"/>
      <c r="D260" s="5"/>
      <c r="E260" s="5"/>
      <c r="F260" s="5"/>
      <c r="G260" s="5"/>
      <c r="H260" s="10"/>
      <c r="I260" s="10"/>
      <c r="J260" s="14"/>
      <c r="K260" s="17"/>
      <c r="L260" s="17"/>
      <c r="M260" s="1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7"/>
      <c r="HG260" s="7"/>
      <c r="HH260" s="7"/>
      <c r="HI260" s="7"/>
      <c r="HJ260" s="7"/>
      <c r="HK260" s="7"/>
      <c r="HL260" s="7"/>
      <c r="HM260" s="7"/>
      <c r="HN260" s="7"/>
      <c r="HO260" s="7"/>
      <c r="HP260" s="7"/>
      <c r="HQ260" s="7"/>
      <c r="HR260" s="7"/>
      <c r="HS260" s="7"/>
      <c r="HT260" s="7"/>
      <c r="HU260" s="7"/>
      <c r="HV260" s="7"/>
      <c r="HW260" s="7"/>
      <c r="HX260" s="7"/>
      <c r="HY260" s="7"/>
      <c r="HZ260" s="7"/>
      <c r="IA260" s="7"/>
      <c r="IB260" s="7"/>
      <c r="IC260" s="7"/>
    </row>
    <row r="261" spans="1:237" s="6" customFormat="1" ht="15">
      <c r="A261" s="11"/>
      <c r="B261" s="5"/>
      <c r="C261" s="5"/>
      <c r="D261" s="5"/>
      <c r="E261" s="5"/>
      <c r="F261" s="5"/>
      <c r="G261" s="5"/>
      <c r="H261" s="10"/>
      <c r="I261" s="10"/>
      <c r="J261" s="14"/>
      <c r="K261" s="17"/>
      <c r="L261" s="17"/>
      <c r="M261" s="1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row>
    <row r="262" spans="1:237" s="6" customFormat="1" ht="15">
      <c r="A262" s="11"/>
      <c r="B262" s="5"/>
      <c r="C262" s="5"/>
      <c r="D262" s="5"/>
      <c r="E262" s="5"/>
      <c r="F262" s="5"/>
      <c r="G262" s="5"/>
      <c r="H262" s="10"/>
      <c r="I262" s="10"/>
      <c r="J262" s="14"/>
      <c r="K262" s="17"/>
      <c r="L262" s="17"/>
      <c r="M262" s="1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c r="HR262" s="7"/>
      <c r="HS262" s="7"/>
      <c r="HT262" s="7"/>
      <c r="HU262" s="7"/>
      <c r="HV262" s="7"/>
      <c r="HW262" s="7"/>
      <c r="HX262" s="7"/>
      <c r="HY262" s="7"/>
      <c r="HZ262" s="7"/>
      <c r="IA262" s="7"/>
      <c r="IB262" s="7"/>
      <c r="IC262" s="7"/>
    </row>
    <row r="263" spans="1:237" s="6" customFormat="1" ht="15">
      <c r="A263" s="11"/>
      <c r="B263" s="5"/>
      <c r="C263" s="5"/>
      <c r="D263" s="5"/>
      <c r="E263" s="5"/>
      <c r="F263" s="5"/>
      <c r="G263" s="5"/>
      <c r="H263" s="10"/>
      <c r="I263" s="10"/>
      <c r="J263" s="14"/>
      <c r="K263" s="17"/>
      <c r="L263" s="17"/>
      <c r="M263" s="1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c r="IA263" s="7"/>
      <c r="IB263" s="7"/>
      <c r="IC263" s="7"/>
    </row>
    <row r="264" spans="1:237" s="6" customFormat="1" ht="15">
      <c r="A264" s="11"/>
      <c r="B264" s="5"/>
      <c r="C264" s="5"/>
      <c r="D264" s="5"/>
      <c r="E264" s="5"/>
      <c r="F264" s="5"/>
      <c r="G264" s="5"/>
      <c r="H264" s="10"/>
      <c r="I264" s="10"/>
      <c r="J264" s="14"/>
      <c r="K264" s="17"/>
      <c r="L264" s="17"/>
      <c r="M264" s="1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7"/>
      <c r="HG264" s="7"/>
      <c r="HH264" s="7"/>
      <c r="HI264" s="7"/>
      <c r="HJ264" s="7"/>
      <c r="HK264" s="7"/>
      <c r="HL264" s="7"/>
      <c r="HM264" s="7"/>
      <c r="HN264" s="7"/>
      <c r="HO264" s="7"/>
      <c r="HP264" s="7"/>
      <c r="HQ264" s="7"/>
      <c r="HR264" s="7"/>
      <c r="HS264" s="7"/>
      <c r="HT264" s="7"/>
      <c r="HU264" s="7"/>
      <c r="HV264" s="7"/>
      <c r="HW264" s="7"/>
      <c r="HX264" s="7"/>
      <c r="HY264" s="7"/>
      <c r="HZ264" s="7"/>
      <c r="IA264" s="7"/>
      <c r="IB264" s="7"/>
      <c r="IC264" s="7"/>
    </row>
    <row r="265" spans="1:237" s="6" customFormat="1" ht="15">
      <c r="A265" s="11"/>
      <c r="B265" s="5"/>
      <c r="C265" s="5"/>
      <c r="D265" s="5"/>
      <c r="E265" s="5"/>
      <c r="F265" s="5"/>
      <c r="G265" s="5"/>
      <c r="H265" s="10"/>
      <c r="I265" s="10"/>
      <c r="J265" s="14"/>
      <c r="K265" s="17"/>
      <c r="L265" s="17"/>
      <c r="M265" s="1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7"/>
      <c r="HG265" s="7"/>
      <c r="HH265" s="7"/>
      <c r="HI265" s="7"/>
      <c r="HJ265" s="7"/>
      <c r="HK265" s="7"/>
      <c r="HL265" s="7"/>
      <c r="HM265" s="7"/>
      <c r="HN265" s="7"/>
      <c r="HO265" s="7"/>
      <c r="HP265" s="7"/>
      <c r="HQ265" s="7"/>
      <c r="HR265" s="7"/>
      <c r="HS265" s="7"/>
      <c r="HT265" s="7"/>
      <c r="HU265" s="7"/>
      <c r="HV265" s="7"/>
      <c r="HW265" s="7"/>
      <c r="HX265" s="7"/>
      <c r="HY265" s="7"/>
      <c r="HZ265" s="7"/>
      <c r="IA265" s="7"/>
      <c r="IB265" s="7"/>
      <c r="IC265" s="7"/>
    </row>
    <row r="266" spans="1:237" s="6" customFormat="1" ht="15">
      <c r="A266" s="11"/>
      <c r="B266" s="5"/>
      <c r="C266" s="5"/>
      <c r="D266" s="5"/>
      <c r="E266" s="5"/>
      <c r="F266" s="5"/>
      <c r="G266" s="5"/>
      <c r="H266" s="10"/>
      <c r="I266" s="10"/>
      <c r="J266" s="14"/>
      <c r="K266" s="17"/>
      <c r="L266" s="17"/>
      <c r="M266" s="1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7"/>
      <c r="HG266" s="7"/>
      <c r="HH266" s="7"/>
      <c r="HI266" s="7"/>
      <c r="HJ266" s="7"/>
      <c r="HK266" s="7"/>
      <c r="HL266" s="7"/>
      <c r="HM266" s="7"/>
      <c r="HN266" s="7"/>
      <c r="HO266" s="7"/>
      <c r="HP266" s="7"/>
      <c r="HQ266" s="7"/>
      <c r="HR266" s="7"/>
      <c r="HS266" s="7"/>
      <c r="HT266" s="7"/>
      <c r="HU266" s="7"/>
      <c r="HV266" s="7"/>
      <c r="HW266" s="7"/>
      <c r="HX266" s="7"/>
      <c r="HY266" s="7"/>
      <c r="HZ266" s="7"/>
      <c r="IA266" s="7"/>
      <c r="IB266" s="7"/>
      <c r="IC266" s="7"/>
    </row>
    <row r="267" spans="1:237" s="6" customFormat="1" ht="15">
      <c r="A267" s="11"/>
      <c r="B267" s="5"/>
      <c r="C267" s="5"/>
      <c r="D267" s="5"/>
      <c r="E267" s="5"/>
      <c r="F267" s="5"/>
      <c r="G267" s="5"/>
      <c r="H267" s="10"/>
      <c r="I267" s="10"/>
      <c r="J267" s="14"/>
      <c r="K267" s="17"/>
      <c r="L267" s="17"/>
      <c r="M267" s="1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row>
    <row r="268" spans="1:237" s="6" customFormat="1" ht="15">
      <c r="A268" s="11"/>
      <c r="B268" s="5"/>
      <c r="C268" s="5"/>
      <c r="D268" s="5"/>
      <c r="E268" s="5"/>
      <c r="F268" s="5"/>
      <c r="G268" s="5"/>
      <c r="H268" s="10"/>
      <c r="I268" s="10"/>
      <c r="J268" s="14"/>
      <c r="K268" s="17"/>
      <c r="L268" s="17"/>
      <c r="M268" s="1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7"/>
      <c r="HG268" s="7"/>
      <c r="HH268" s="7"/>
      <c r="HI268" s="7"/>
      <c r="HJ268" s="7"/>
      <c r="HK268" s="7"/>
      <c r="HL268" s="7"/>
      <c r="HM268" s="7"/>
      <c r="HN268" s="7"/>
      <c r="HO268" s="7"/>
      <c r="HP268" s="7"/>
      <c r="HQ268" s="7"/>
      <c r="HR268" s="7"/>
      <c r="HS268" s="7"/>
      <c r="HT268" s="7"/>
      <c r="HU268" s="7"/>
      <c r="HV268" s="7"/>
      <c r="HW268" s="7"/>
      <c r="HX268" s="7"/>
      <c r="HY268" s="7"/>
      <c r="HZ268" s="7"/>
      <c r="IA268" s="7"/>
      <c r="IB268" s="7"/>
      <c r="IC268" s="7"/>
    </row>
    <row r="269" spans="1:237" s="6" customFormat="1" ht="15">
      <c r="A269" s="11"/>
      <c r="B269" s="5"/>
      <c r="C269" s="5"/>
      <c r="D269" s="5"/>
      <c r="E269" s="5"/>
      <c r="F269" s="5"/>
      <c r="G269" s="5"/>
      <c r="H269" s="10"/>
      <c r="I269" s="10"/>
      <c r="J269" s="14"/>
      <c r="K269" s="17"/>
      <c r="L269" s="17"/>
      <c r="M269" s="1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7"/>
      <c r="HG269" s="7"/>
      <c r="HH269" s="7"/>
      <c r="HI269" s="7"/>
      <c r="HJ269" s="7"/>
      <c r="HK269" s="7"/>
      <c r="HL269" s="7"/>
      <c r="HM269" s="7"/>
      <c r="HN269" s="7"/>
      <c r="HO269" s="7"/>
      <c r="HP269" s="7"/>
      <c r="HQ269" s="7"/>
      <c r="HR269" s="7"/>
      <c r="HS269" s="7"/>
      <c r="HT269" s="7"/>
      <c r="HU269" s="7"/>
      <c r="HV269" s="7"/>
      <c r="HW269" s="7"/>
      <c r="HX269" s="7"/>
      <c r="HY269" s="7"/>
      <c r="HZ269" s="7"/>
      <c r="IA269" s="7"/>
      <c r="IB269" s="7"/>
      <c r="IC269" s="7"/>
    </row>
    <row r="270" spans="1:237" s="6" customFormat="1" ht="15">
      <c r="A270" s="11"/>
      <c r="B270" s="5"/>
      <c r="C270" s="5"/>
      <c r="D270" s="5"/>
      <c r="E270" s="5"/>
      <c r="F270" s="5"/>
      <c r="G270" s="5"/>
      <c r="H270" s="10"/>
      <c r="I270" s="10"/>
      <c r="J270" s="14"/>
      <c r="K270" s="17"/>
      <c r="L270" s="17"/>
      <c r="M270" s="17"/>
      <c r="GI270" s="7"/>
      <c r="GJ270" s="7"/>
      <c r="GK270" s="7"/>
      <c r="GL270" s="7"/>
      <c r="GM270" s="7"/>
      <c r="GN270" s="7"/>
      <c r="GO270" s="7"/>
      <c r="GP270" s="7"/>
      <c r="GQ270" s="7"/>
      <c r="GR270" s="7"/>
      <c r="GS270" s="7"/>
      <c r="GT270" s="7"/>
      <c r="GU270" s="7"/>
      <c r="GV270" s="7"/>
      <c r="GW270" s="7"/>
      <c r="GX270" s="7"/>
      <c r="GY270" s="7"/>
      <c r="GZ270" s="7"/>
      <c r="HA270" s="7"/>
      <c r="HB270" s="7"/>
      <c r="HC270" s="7"/>
      <c r="HD270" s="7"/>
      <c r="HE270" s="7"/>
      <c r="HF270" s="7"/>
      <c r="HG270" s="7"/>
      <c r="HH270" s="7"/>
      <c r="HI270" s="7"/>
      <c r="HJ270" s="7"/>
      <c r="HK270" s="7"/>
      <c r="HL270" s="7"/>
      <c r="HM270" s="7"/>
      <c r="HN270" s="7"/>
      <c r="HO270" s="7"/>
      <c r="HP270" s="7"/>
      <c r="HQ270" s="7"/>
      <c r="HR270" s="7"/>
      <c r="HS270" s="7"/>
      <c r="HT270" s="7"/>
      <c r="HU270" s="7"/>
      <c r="HV270" s="7"/>
      <c r="HW270" s="7"/>
      <c r="HX270" s="7"/>
      <c r="HY270" s="7"/>
      <c r="HZ270" s="7"/>
      <c r="IA270" s="7"/>
      <c r="IB270" s="7"/>
      <c r="IC270" s="7"/>
    </row>
    <row r="271" spans="1:237" s="6" customFormat="1" ht="15">
      <c r="A271" s="11"/>
      <c r="B271" s="5"/>
      <c r="C271" s="5"/>
      <c r="D271" s="5"/>
      <c r="E271" s="5"/>
      <c r="F271" s="5"/>
      <c r="G271" s="5"/>
      <c r="H271" s="10"/>
      <c r="I271" s="10"/>
      <c r="J271" s="14"/>
      <c r="K271" s="17"/>
      <c r="L271" s="17"/>
      <c r="M271" s="1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7"/>
      <c r="HG271" s="7"/>
      <c r="HH271" s="7"/>
      <c r="HI271" s="7"/>
      <c r="HJ271" s="7"/>
      <c r="HK271" s="7"/>
      <c r="HL271" s="7"/>
      <c r="HM271" s="7"/>
      <c r="HN271" s="7"/>
      <c r="HO271" s="7"/>
      <c r="HP271" s="7"/>
      <c r="HQ271" s="7"/>
      <c r="HR271" s="7"/>
      <c r="HS271" s="7"/>
      <c r="HT271" s="7"/>
      <c r="HU271" s="7"/>
      <c r="HV271" s="7"/>
      <c r="HW271" s="7"/>
      <c r="HX271" s="7"/>
      <c r="HY271" s="7"/>
      <c r="HZ271" s="7"/>
      <c r="IA271" s="7"/>
      <c r="IB271" s="7"/>
      <c r="IC271" s="7"/>
    </row>
    <row r="272" spans="1:237" s="6" customFormat="1" ht="15">
      <c r="A272" s="11"/>
      <c r="B272" s="5"/>
      <c r="C272" s="5"/>
      <c r="D272" s="5"/>
      <c r="E272" s="5"/>
      <c r="F272" s="5"/>
      <c r="G272" s="5"/>
      <c r="H272" s="10"/>
      <c r="I272" s="10"/>
      <c r="J272" s="14"/>
      <c r="K272" s="17"/>
      <c r="L272" s="17"/>
      <c r="M272" s="17"/>
      <c r="GI272" s="7"/>
      <c r="GJ272" s="7"/>
      <c r="GK272" s="7"/>
      <c r="GL272" s="7"/>
      <c r="GM272" s="7"/>
      <c r="GN272" s="7"/>
      <c r="GO272" s="7"/>
      <c r="GP272" s="7"/>
      <c r="GQ272" s="7"/>
      <c r="GR272" s="7"/>
      <c r="GS272" s="7"/>
      <c r="GT272" s="7"/>
      <c r="GU272" s="7"/>
      <c r="GV272" s="7"/>
      <c r="GW272" s="7"/>
      <c r="GX272" s="7"/>
      <c r="GY272" s="7"/>
      <c r="GZ272" s="7"/>
      <c r="HA272" s="7"/>
      <c r="HB272" s="7"/>
      <c r="HC272" s="7"/>
      <c r="HD272" s="7"/>
      <c r="HE272" s="7"/>
      <c r="HF272" s="7"/>
      <c r="HG272" s="7"/>
      <c r="HH272" s="7"/>
      <c r="HI272" s="7"/>
      <c r="HJ272" s="7"/>
      <c r="HK272" s="7"/>
      <c r="HL272" s="7"/>
      <c r="HM272" s="7"/>
      <c r="HN272" s="7"/>
      <c r="HO272" s="7"/>
      <c r="HP272" s="7"/>
      <c r="HQ272" s="7"/>
      <c r="HR272" s="7"/>
      <c r="HS272" s="7"/>
      <c r="HT272" s="7"/>
      <c r="HU272" s="7"/>
      <c r="HV272" s="7"/>
      <c r="HW272" s="7"/>
      <c r="HX272" s="7"/>
      <c r="HY272" s="7"/>
      <c r="HZ272" s="7"/>
      <c r="IA272" s="7"/>
      <c r="IB272" s="7"/>
      <c r="IC272" s="7"/>
    </row>
    <row r="273" spans="1:237" s="6" customFormat="1" ht="15">
      <c r="A273" s="11"/>
      <c r="B273" s="5"/>
      <c r="C273" s="5"/>
      <c r="D273" s="5"/>
      <c r="E273" s="5"/>
      <c r="F273" s="5"/>
      <c r="G273" s="5"/>
      <c r="H273" s="10"/>
      <c r="I273" s="10"/>
      <c r="J273" s="14"/>
      <c r="K273" s="17"/>
      <c r="L273" s="17"/>
      <c r="M273" s="17"/>
      <c r="GI273" s="7"/>
      <c r="GJ273" s="7"/>
      <c r="GK273" s="7"/>
      <c r="GL273" s="7"/>
      <c r="GM273" s="7"/>
      <c r="GN273" s="7"/>
      <c r="GO273" s="7"/>
      <c r="GP273" s="7"/>
      <c r="GQ273" s="7"/>
      <c r="GR273" s="7"/>
      <c r="GS273" s="7"/>
      <c r="GT273" s="7"/>
      <c r="GU273" s="7"/>
      <c r="GV273" s="7"/>
      <c r="GW273" s="7"/>
      <c r="GX273" s="7"/>
      <c r="GY273" s="7"/>
      <c r="GZ273" s="7"/>
      <c r="HA273" s="7"/>
      <c r="HB273" s="7"/>
      <c r="HC273" s="7"/>
      <c r="HD273" s="7"/>
      <c r="HE273" s="7"/>
      <c r="HF273" s="7"/>
      <c r="HG273" s="7"/>
      <c r="HH273" s="7"/>
      <c r="HI273" s="7"/>
      <c r="HJ273" s="7"/>
      <c r="HK273" s="7"/>
      <c r="HL273" s="7"/>
      <c r="HM273" s="7"/>
      <c r="HN273" s="7"/>
      <c r="HO273" s="7"/>
      <c r="HP273" s="7"/>
      <c r="HQ273" s="7"/>
      <c r="HR273" s="7"/>
      <c r="HS273" s="7"/>
      <c r="HT273" s="7"/>
      <c r="HU273" s="7"/>
      <c r="HV273" s="7"/>
      <c r="HW273" s="7"/>
      <c r="HX273" s="7"/>
      <c r="HY273" s="7"/>
      <c r="HZ273" s="7"/>
      <c r="IA273" s="7"/>
      <c r="IB273" s="7"/>
      <c r="IC273" s="7"/>
    </row>
    <row r="274" spans="1:237" s="6" customFormat="1" ht="15">
      <c r="A274" s="11"/>
      <c r="B274" s="5"/>
      <c r="C274" s="5"/>
      <c r="D274" s="5"/>
      <c r="E274" s="5"/>
      <c r="F274" s="5"/>
      <c r="G274" s="5"/>
      <c r="H274" s="10"/>
      <c r="I274" s="10"/>
      <c r="J274" s="14"/>
      <c r="K274" s="17"/>
      <c r="L274" s="17"/>
      <c r="M274" s="1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7"/>
      <c r="HG274" s="7"/>
      <c r="HH274" s="7"/>
      <c r="HI274" s="7"/>
      <c r="HJ274" s="7"/>
      <c r="HK274" s="7"/>
      <c r="HL274" s="7"/>
      <c r="HM274" s="7"/>
      <c r="HN274" s="7"/>
      <c r="HO274" s="7"/>
      <c r="HP274" s="7"/>
      <c r="HQ274" s="7"/>
      <c r="HR274" s="7"/>
      <c r="HS274" s="7"/>
      <c r="HT274" s="7"/>
      <c r="HU274" s="7"/>
      <c r="HV274" s="7"/>
      <c r="HW274" s="7"/>
      <c r="HX274" s="7"/>
      <c r="HY274" s="7"/>
      <c r="HZ274" s="7"/>
      <c r="IA274" s="7"/>
      <c r="IB274" s="7"/>
      <c r="IC274" s="7"/>
    </row>
    <row r="275" spans="1:237" s="6" customFormat="1" ht="15">
      <c r="A275" s="11"/>
      <c r="B275" s="5"/>
      <c r="C275" s="5"/>
      <c r="D275" s="5"/>
      <c r="E275" s="5"/>
      <c r="F275" s="5"/>
      <c r="G275" s="5"/>
      <c r="H275" s="10"/>
      <c r="I275" s="10"/>
      <c r="J275" s="14"/>
      <c r="K275" s="17"/>
      <c r="L275" s="17"/>
      <c r="M275" s="1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row>
    <row r="276" ht="15">
      <c r="A276" s="11"/>
    </row>
    <row r="277" ht="15">
      <c r="A277" s="11"/>
    </row>
    <row r="278" ht="15">
      <c r="A278" s="11"/>
    </row>
    <row r="279" ht="15">
      <c r="A279" s="11"/>
    </row>
    <row r="280" spans="1:190" ht="15">
      <c r="A280" s="11"/>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c r="GA280" s="7"/>
      <c r="GB280" s="7"/>
      <c r="GC280" s="7"/>
      <c r="GD280" s="7"/>
      <c r="GE280" s="7"/>
      <c r="GF280" s="7"/>
      <c r="GG280" s="7"/>
      <c r="GH280" s="7"/>
    </row>
    <row r="281" spans="1:190" ht="15">
      <c r="A281" s="11"/>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row>
    <row r="282" spans="1:190" ht="15">
      <c r="A282" s="11"/>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row>
    <row r="283" spans="1:190" ht="15">
      <c r="A283" s="11"/>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row>
    <row r="284" spans="1:190" ht="15">
      <c r="A284" s="11"/>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c r="GA284" s="7"/>
      <c r="GB284" s="7"/>
      <c r="GC284" s="7"/>
      <c r="GD284" s="7"/>
      <c r="GE284" s="7"/>
      <c r="GF284" s="7"/>
      <c r="GG284" s="7"/>
      <c r="GH284" s="7"/>
    </row>
    <row r="285" spans="1:190" ht="15">
      <c r="A285" s="11"/>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7"/>
      <c r="FS285" s="7"/>
      <c r="FT285" s="7"/>
      <c r="FU285" s="7"/>
      <c r="FV285" s="7"/>
      <c r="FW285" s="7"/>
      <c r="FX285" s="7"/>
      <c r="FY285" s="7"/>
      <c r="FZ285" s="7"/>
      <c r="GA285" s="7"/>
      <c r="GB285" s="7"/>
      <c r="GC285" s="7"/>
      <c r="GD285" s="7"/>
      <c r="GE285" s="7"/>
      <c r="GF285" s="7"/>
      <c r="GG285" s="7"/>
      <c r="GH285" s="7"/>
    </row>
    <row r="286" spans="1:190" ht="15">
      <c r="A286" s="11"/>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7"/>
      <c r="FS286" s="7"/>
      <c r="FT286" s="7"/>
      <c r="FU286" s="7"/>
      <c r="FV286" s="7"/>
      <c r="FW286" s="7"/>
      <c r="FX286" s="7"/>
      <c r="FY286" s="7"/>
      <c r="FZ286" s="7"/>
      <c r="GA286" s="7"/>
      <c r="GB286" s="7"/>
      <c r="GC286" s="7"/>
      <c r="GD286" s="7"/>
      <c r="GE286" s="7"/>
      <c r="GF286" s="7"/>
      <c r="GG286" s="7"/>
      <c r="GH286" s="7"/>
    </row>
    <row r="287" spans="1:190" ht="15">
      <c r="A287" s="11"/>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7"/>
      <c r="FS287" s="7"/>
      <c r="FT287" s="7"/>
      <c r="FU287" s="7"/>
      <c r="FV287" s="7"/>
      <c r="FW287" s="7"/>
      <c r="FX287" s="7"/>
      <c r="FY287" s="7"/>
      <c r="FZ287" s="7"/>
      <c r="GA287" s="7"/>
      <c r="GB287" s="7"/>
      <c r="GC287" s="7"/>
      <c r="GD287" s="7"/>
      <c r="GE287" s="7"/>
      <c r="GF287" s="7"/>
      <c r="GG287" s="7"/>
      <c r="GH287" s="7"/>
    </row>
    <row r="288" spans="1:190" ht="15">
      <c r="A288" s="11"/>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c r="FV288" s="7"/>
      <c r="FW288" s="7"/>
      <c r="FX288" s="7"/>
      <c r="FY288" s="7"/>
      <c r="FZ288" s="7"/>
      <c r="GA288" s="7"/>
      <c r="GB288" s="7"/>
      <c r="GC288" s="7"/>
      <c r="GD288" s="7"/>
      <c r="GE288" s="7"/>
      <c r="GF288" s="7"/>
      <c r="GG288" s="7"/>
      <c r="GH288" s="7"/>
    </row>
    <row r="289" spans="1:190" ht="15">
      <c r="A289" s="11"/>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c r="FV289" s="7"/>
      <c r="FW289" s="7"/>
      <c r="FX289" s="7"/>
      <c r="FY289" s="7"/>
      <c r="FZ289" s="7"/>
      <c r="GA289" s="7"/>
      <c r="GB289" s="7"/>
      <c r="GC289" s="7"/>
      <c r="GD289" s="7"/>
      <c r="GE289" s="7"/>
      <c r="GF289" s="7"/>
      <c r="GG289" s="7"/>
      <c r="GH289" s="7"/>
    </row>
    <row r="290" spans="1:190" ht="15">
      <c r="A290" s="11"/>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c r="FV290" s="7"/>
      <c r="FW290" s="7"/>
      <c r="FX290" s="7"/>
      <c r="FY290" s="7"/>
      <c r="FZ290" s="7"/>
      <c r="GA290" s="7"/>
      <c r="GB290" s="7"/>
      <c r="GC290" s="7"/>
      <c r="GD290" s="7"/>
      <c r="GE290" s="7"/>
      <c r="GF290" s="7"/>
      <c r="GG290" s="7"/>
      <c r="GH290" s="7"/>
    </row>
    <row r="291" spans="1:190" ht="15">
      <c r="A291" s="11"/>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row>
    <row r="292" spans="1:190" ht="15">
      <c r="A292" s="11"/>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c r="FV292" s="7"/>
      <c r="FW292" s="7"/>
      <c r="FX292" s="7"/>
      <c r="FY292" s="7"/>
      <c r="FZ292" s="7"/>
      <c r="GA292" s="7"/>
      <c r="GB292" s="7"/>
      <c r="GC292" s="7"/>
      <c r="GD292" s="7"/>
      <c r="GE292" s="7"/>
      <c r="GF292" s="7"/>
      <c r="GG292" s="7"/>
      <c r="GH292" s="7"/>
    </row>
    <row r="293" spans="1:190" ht="15">
      <c r="A293" s="11"/>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7"/>
      <c r="FS293" s="7"/>
      <c r="FT293" s="7"/>
      <c r="FU293" s="7"/>
      <c r="FV293" s="7"/>
      <c r="FW293" s="7"/>
      <c r="FX293" s="7"/>
      <c r="FY293" s="7"/>
      <c r="FZ293" s="7"/>
      <c r="GA293" s="7"/>
      <c r="GB293" s="7"/>
      <c r="GC293" s="7"/>
      <c r="GD293" s="7"/>
      <c r="GE293" s="7"/>
      <c r="GF293" s="7"/>
      <c r="GG293" s="7"/>
      <c r="GH293" s="7"/>
    </row>
    <row r="294" spans="1:190" ht="15">
      <c r="A294" s="11"/>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c r="FV294" s="7"/>
      <c r="FW294" s="7"/>
      <c r="FX294" s="7"/>
      <c r="FY294" s="7"/>
      <c r="FZ294" s="7"/>
      <c r="GA294" s="7"/>
      <c r="GB294" s="7"/>
      <c r="GC294" s="7"/>
      <c r="GD294" s="7"/>
      <c r="GE294" s="7"/>
      <c r="GF294" s="7"/>
      <c r="GG294" s="7"/>
      <c r="GH294" s="7"/>
    </row>
    <row r="295" spans="1:190" ht="15">
      <c r="A295" s="11"/>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c r="FA295" s="7"/>
      <c r="FB295" s="7"/>
      <c r="FC295" s="7"/>
      <c r="FD295" s="7"/>
      <c r="FE295" s="7"/>
      <c r="FF295" s="7"/>
      <c r="FG295" s="7"/>
      <c r="FH295" s="7"/>
      <c r="FI295" s="7"/>
      <c r="FJ295" s="7"/>
      <c r="FK295" s="7"/>
      <c r="FL295" s="7"/>
      <c r="FM295" s="7"/>
      <c r="FN295" s="7"/>
      <c r="FO295" s="7"/>
      <c r="FP295" s="7"/>
      <c r="FQ295" s="7"/>
      <c r="FR295" s="7"/>
      <c r="FS295" s="7"/>
      <c r="FT295" s="7"/>
      <c r="FU295" s="7"/>
      <c r="FV295" s="7"/>
      <c r="FW295" s="7"/>
      <c r="FX295" s="7"/>
      <c r="FY295" s="7"/>
      <c r="FZ295" s="7"/>
      <c r="GA295" s="7"/>
      <c r="GB295" s="7"/>
      <c r="GC295" s="7"/>
      <c r="GD295" s="7"/>
      <c r="GE295" s="7"/>
      <c r="GF295" s="7"/>
      <c r="GG295" s="7"/>
      <c r="GH295" s="7"/>
    </row>
    <row r="296" spans="1:190" ht="15">
      <c r="A296" s="11"/>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c r="EZ296" s="7"/>
      <c r="FA296" s="7"/>
      <c r="FB296" s="7"/>
      <c r="FC296" s="7"/>
      <c r="FD296" s="7"/>
      <c r="FE296" s="7"/>
      <c r="FF296" s="7"/>
      <c r="FG296" s="7"/>
      <c r="FH296" s="7"/>
      <c r="FI296" s="7"/>
      <c r="FJ296" s="7"/>
      <c r="FK296" s="7"/>
      <c r="FL296" s="7"/>
      <c r="FM296" s="7"/>
      <c r="FN296" s="7"/>
      <c r="FO296" s="7"/>
      <c r="FP296" s="7"/>
      <c r="FQ296" s="7"/>
      <c r="FR296" s="7"/>
      <c r="FS296" s="7"/>
      <c r="FT296" s="7"/>
      <c r="FU296" s="7"/>
      <c r="FV296" s="7"/>
      <c r="FW296" s="7"/>
      <c r="FX296" s="7"/>
      <c r="FY296" s="7"/>
      <c r="FZ296" s="7"/>
      <c r="GA296" s="7"/>
      <c r="GB296" s="7"/>
      <c r="GC296" s="7"/>
      <c r="GD296" s="7"/>
      <c r="GE296" s="7"/>
      <c r="GF296" s="7"/>
      <c r="GG296" s="7"/>
      <c r="GH296" s="7"/>
    </row>
    <row r="297" spans="1:190" ht="15">
      <c r="A297" s="11"/>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c r="FR297" s="7"/>
      <c r="FS297" s="7"/>
      <c r="FT297" s="7"/>
      <c r="FU297" s="7"/>
      <c r="FV297" s="7"/>
      <c r="FW297" s="7"/>
      <c r="FX297" s="7"/>
      <c r="FY297" s="7"/>
      <c r="FZ297" s="7"/>
      <c r="GA297" s="7"/>
      <c r="GB297" s="7"/>
      <c r="GC297" s="7"/>
      <c r="GD297" s="7"/>
      <c r="GE297" s="7"/>
      <c r="GF297" s="7"/>
      <c r="GG297" s="7"/>
      <c r="GH297" s="7"/>
    </row>
    <row r="298" spans="1:190" ht="15">
      <c r="A298" s="11"/>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c r="EZ298" s="7"/>
      <c r="FA298" s="7"/>
      <c r="FB298" s="7"/>
      <c r="FC298" s="7"/>
      <c r="FD298" s="7"/>
      <c r="FE298" s="7"/>
      <c r="FF298" s="7"/>
      <c r="FG298" s="7"/>
      <c r="FH298" s="7"/>
      <c r="FI298" s="7"/>
      <c r="FJ298" s="7"/>
      <c r="FK298" s="7"/>
      <c r="FL298" s="7"/>
      <c r="FM298" s="7"/>
      <c r="FN298" s="7"/>
      <c r="FO298" s="7"/>
      <c r="FP298" s="7"/>
      <c r="FQ298" s="7"/>
      <c r="FR298" s="7"/>
      <c r="FS298" s="7"/>
      <c r="FT298" s="7"/>
      <c r="FU298" s="7"/>
      <c r="FV298" s="7"/>
      <c r="FW298" s="7"/>
      <c r="FX298" s="7"/>
      <c r="FY298" s="7"/>
      <c r="FZ298" s="7"/>
      <c r="GA298" s="7"/>
      <c r="GB298" s="7"/>
      <c r="GC298" s="7"/>
      <c r="GD298" s="7"/>
      <c r="GE298" s="7"/>
      <c r="GF298" s="7"/>
      <c r="GG298" s="7"/>
      <c r="GH298" s="7"/>
    </row>
    <row r="299" spans="1:190" ht="15">
      <c r="A299" s="11"/>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row>
    <row r="300" spans="1:190" ht="15">
      <c r="A300" s="11"/>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c r="DU300" s="7"/>
      <c r="DV300" s="7"/>
      <c r="DW300" s="7"/>
      <c r="DX300" s="7"/>
      <c r="DY300" s="7"/>
      <c r="DZ300" s="7"/>
      <c r="EA300" s="7"/>
      <c r="EB300" s="7"/>
      <c r="EC300" s="7"/>
      <c r="ED300" s="7"/>
      <c r="EE300" s="7"/>
      <c r="EF300" s="7"/>
      <c r="EG300" s="7"/>
      <c r="EH300" s="7"/>
      <c r="EI300" s="7"/>
      <c r="EJ300" s="7"/>
      <c r="EK300" s="7"/>
      <c r="EL300" s="7"/>
      <c r="EM300" s="7"/>
      <c r="EN300" s="7"/>
      <c r="EO300" s="7"/>
      <c r="EP300" s="7"/>
      <c r="EQ300" s="7"/>
      <c r="ER300" s="7"/>
      <c r="ES300" s="7"/>
      <c r="ET300" s="7"/>
      <c r="EU300" s="7"/>
      <c r="EV300" s="7"/>
      <c r="EW300" s="7"/>
      <c r="EX300" s="7"/>
      <c r="EY300" s="7"/>
      <c r="EZ300" s="7"/>
      <c r="FA300" s="7"/>
      <c r="FB300" s="7"/>
      <c r="FC300" s="7"/>
      <c r="FD300" s="7"/>
      <c r="FE300" s="7"/>
      <c r="FF300" s="7"/>
      <c r="FG300" s="7"/>
      <c r="FH300" s="7"/>
      <c r="FI300" s="7"/>
      <c r="FJ300" s="7"/>
      <c r="FK300" s="7"/>
      <c r="FL300" s="7"/>
      <c r="FM300" s="7"/>
      <c r="FN300" s="7"/>
      <c r="FO300" s="7"/>
      <c r="FP300" s="7"/>
      <c r="FQ300" s="7"/>
      <c r="FR300" s="7"/>
      <c r="FS300" s="7"/>
      <c r="FT300" s="7"/>
      <c r="FU300" s="7"/>
      <c r="FV300" s="7"/>
      <c r="FW300" s="7"/>
      <c r="FX300" s="7"/>
      <c r="FY300" s="7"/>
      <c r="FZ300" s="7"/>
      <c r="GA300" s="7"/>
      <c r="GB300" s="7"/>
      <c r="GC300" s="7"/>
      <c r="GD300" s="7"/>
      <c r="GE300" s="7"/>
      <c r="GF300" s="7"/>
      <c r="GG300" s="7"/>
      <c r="GH300" s="7"/>
    </row>
    <row r="301" spans="1:190" ht="15">
      <c r="A301" s="11"/>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c r="EL301" s="7"/>
      <c r="EM301" s="7"/>
      <c r="EN301" s="7"/>
      <c r="EO301" s="7"/>
      <c r="EP301" s="7"/>
      <c r="EQ301" s="7"/>
      <c r="ER301" s="7"/>
      <c r="ES301" s="7"/>
      <c r="ET301" s="7"/>
      <c r="EU301" s="7"/>
      <c r="EV301" s="7"/>
      <c r="EW301" s="7"/>
      <c r="EX301" s="7"/>
      <c r="EY301" s="7"/>
      <c r="EZ301" s="7"/>
      <c r="FA301" s="7"/>
      <c r="FB301" s="7"/>
      <c r="FC301" s="7"/>
      <c r="FD301" s="7"/>
      <c r="FE301" s="7"/>
      <c r="FF301" s="7"/>
      <c r="FG301" s="7"/>
      <c r="FH301" s="7"/>
      <c r="FI301" s="7"/>
      <c r="FJ301" s="7"/>
      <c r="FK301" s="7"/>
      <c r="FL301" s="7"/>
      <c r="FM301" s="7"/>
      <c r="FN301" s="7"/>
      <c r="FO301" s="7"/>
      <c r="FP301" s="7"/>
      <c r="FQ301" s="7"/>
      <c r="FR301" s="7"/>
      <c r="FS301" s="7"/>
      <c r="FT301" s="7"/>
      <c r="FU301" s="7"/>
      <c r="FV301" s="7"/>
      <c r="FW301" s="7"/>
      <c r="FX301" s="7"/>
      <c r="FY301" s="7"/>
      <c r="FZ301" s="7"/>
      <c r="GA301" s="7"/>
      <c r="GB301" s="7"/>
      <c r="GC301" s="7"/>
      <c r="GD301" s="7"/>
      <c r="GE301" s="7"/>
      <c r="GF301" s="7"/>
      <c r="GG301" s="7"/>
      <c r="GH301" s="7"/>
    </row>
    <row r="302" spans="1:190" ht="15">
      <c r="A302" s="11"/>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c r="EZ302" s="7"/>
      <c r="FA302" s="7"/>
      <c r="FB302" s="7"/>
      <c r="FC302" s="7"/>
      <c r="FD302" s="7"/>
      <c r="FE302" s="7"/>
      <c r="FF302" s="7"/>
      <c r="FG302" s="7"/>
      <c r="FH302" s="7"/>
      <c r="FI302" s="7"/>
      <c r="FJ302" s="7"/>
      <c r="FK302" s="7"/>
      <c r="FL302" s="7"/>
      <c r="FM302" s="7"/>
      <c r="FN302" s="7"/>
      <c r="FO302" s="7"/>
      <c r="FP302" s="7"/>
      <c r="FQ302" s="7"/>
      <c r="FR302" s="7"/>
      <c r="FS302" s="7"/>
      <c r="FT302" s="7"/>
      <c r="FU302" s="7"/>
      <c r="FV302" s="7"/>
      <c r="FW302" s="7"/>
      <c r="FX302" s="7"/>
      <c r="FY302" s="7"/>
      <c r="FZ302" s="7"/>
      <c r="GA302" s="7"/>
      <c r="GB302" s="7"/>
      <c r="GC302" s="7"/>
      <c r="GD302" s="7"/>
      <c r="GE302" s="7"/>
      <c r="GF302" s="7"/>
      <c r="GG302" s="7"/>
      <c r="GH302" s="7"/>
    </row>
    <row r="303" spans="1:190" ht="15">
      <c r="A303" s="11"/>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c r="DU303" s="7"/>
      <c r="DV303" s="7"/>
      <c r="DW303" s="7"/>
      <c r="DX303" s="7"/>
      <c r="DY303" s="7"/>
      <c r="DZ303" s="7"/>
      <c r="EA303" s="7"/>
      <c r="EB303" s="7"/>
      <c r="EC303" s="7"/>
      <c r="ED303" s="7"/>
      <c r="EE303" s="7"/>
      <c r="EF303" s="7"/>
      <c r="EG303" s="7"/>
      <c r="EH303" s="7"/>
      <c r="EI303" s="7"/>
      <c r="EJ303" s="7"/>
      <c r="EK303" s="7"/>
      <c r="EL303" s="7"/>
      <c r="EM303" s="7"/>
      <c r="EN303" s="7"/>
      <c r="EO303" s="7"/>
      <c r="EP303" s="7"/>
      <c r="EQ303" s="7"/>
      <c r="ER303" s="7"/>
      <c r="ES303" s="7"/>
      <c r="ET303" s="7"/>
      <c r="EU303" s="7"/>
      <c r="EV303" s="7"/>
      <c r="EW303" s="7"/>
      <c r="EX303" s="7"/>
      <c r="EY303" s="7"/>
      <c r="EZ303" s="7"/>
      <c r="FA303" s="7"/>
      <c r="FB303" s="7"/>
      <c r="FC303" s="7"/>
      <c r="FD303" s="7"/>
      <c r="FE303" s="7"/>
      <c r="FF303" s="7"/>
      <c r="FG303" s="7"/>
      <c r="FH303" s="7"/>
      <c r="FI303" s="7"/>
      <c r="FJ303" s="7"/>
      <c r="FK303" s="7"/>
      <c r="FL303" s="7"/>
      <c r="FM303" s="7"/>
      <c r="FN303" s="7"/>
      <c r="FO303" s="7"/>
      <c r="FP303" s="7"/>
      <c r="FQ303" s="7"/>
      <c r="FR303" s="7"/>
      <c r="FS303" s="7"/>
      <c r="FT303" s="7"/>
      <c r="FU303" s="7"/>
      <c r="FV303" s="7"/>
      <c r="FW303" s="7"/>
      <c r="FX303" s="7"/>
      <c r="FY303" s="7"/>
      <c r="FZ303" s="7"/>
      <c r="GA303" s="7"/>
      <c r="GB303" s="7"/>
      <c r="GC303" s="7"/>
      <c r="GD303" s="7"/>
      <c r="GE303" s="7"/>
      <c r="GF303" s="7"/>
      <c r="GG303" s="7"/>
      <c r="GH303" s="7"/>
    </row>
    <row r="304" spans="1:190" ht="15">
      <c r="A304" s="11"/>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c r="EZ304" s="7"/>
      <c r="FA304" s="7"/>
      <c r="FB304" s="7"/>
      <c r="FC304" s="7"/>
      <c r="FD304" s="7"/>
      <c r="FE304" s="7"/>
      <c r="FF304" s="7"/>
      <c r="FG304" s="7"/>
      <c r="FH304" s="7"/>
      <c r="FI304" s="7"/>
      <c r="FJ304" s="7"/>
      <c r="FK304" s="7"/>
      <c r="FL304" s="7"/>
      <c r="FM304" s="7"/>
      <c r="FN304" s="7"/>
      <c r="FO304" s="7"/>
      <c r="FP304" s="7"/>
      <c r="FQ304" s="7"/>
      <c r="FR304" s="7"/>
      <c r="FS304" s="7"/>
      <c r="FT304" s="7"/>
      <c r="FU304" s="7"/>
      <c r="FV304" s="7"/>
      <c r="FW304" s="7"/>
      <c r="FX304" s="7"/>
      <c r="FY304" s="7"/>
      <c r="FZ304" s="7"/>
      <c r="GA304" s="7"/>
      <c r="GB304" s="7"/>
      <c r="GC304" s="7"/>
      <c r="GD304" s="7"/>
      <c r="GE304" s="7"/>
      <c r="GF304" s="7"/>
      <c r="GG304" s="7"/>
      <c r="GH304" s="7"/>
    </row>
    <row r="305" spans="1:190" ht="15">
      <c r="A305" s="11"/>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c r="DU305" s="7"/>
      <c r="DV305" s="7"/>
      <c r="DW305" s="7"/>
      <c r="DX305" s="7"/>
      <c r="DY305" s="7"/>
      <c r="DZ305" s="7"/>
      <c r="EA305" s="7"/>
      <c r="EB305" s="7"/>
      <c r="EC305" s="7"/>
      <c r="ED305" s="7"/>
      <c r="EE305" s="7"/>
      <c r="EF305" s="7"/>
      <c r="EG305" s="7"/>
      <c r="EH305" s="7"/>
      <c r="EI305" s="7"/>
      <c r="EJ305" s="7"/>
      <c r="EK305" s="7"/>
      <c r="EL305" s="7"/>
      <c r="EM305" s="7"/>
      <c r="EN305" s="7"/>
      <c r="EO305" s="7"/>
      <c r="EP305" s="7"/>
      <c r="EQ305" s="7"/>
      <c r="ER305" s="7"/>
      <c r="ES305" s="7"/>
      <c r="ET305" s="7"/>
      <c r="EU305" s="7"/>
      <c r="EV305" s="7"/>
      <c r="EW305" s="7"/>
      <c r="EX305" s="7"/>
      <c r="EY305" s="7"/>
      <c r="EZ305" s="7"/>
      <c r="FA305" s="7"/>
      <c r="FB305" s="7"/>
      <c r="FC305" s="7"/>
      <c r="FD305" s="7"/>
      <c r="FE305" s="7"/>
      <c r="FF305" s="7"/>
      <c r="FG305" s="7"/>
      <c r="FH305" s="7"/>
      <c r="FI305" s="7"/>
      <c r="FJ305" s="7"/>
      <c r="FK305" s="7"/>
      <c r="FL305" s="7"/>
      <c r="FM305" s="7"/>
      <c r="FN305" s="7"/>
      <c r="FO305" s="7"/>
      <c r="FP305" s="7"/>
      <c r="FQ305" s="7"/>
      <c r="FR305" s="7"/>
      <c r="FS305" s="7"/>
      <c r="FT305" s="7"/>
      <c r="FU305" s="7"/>
      <c r="FV305" s="7"/>
      <c r="FW305" s="7"/>
      <c r="FX305" s="7"/>
      <c r="FY305" s="7"/>
      <c r="FZ305" s="7"/>
      <c r="GA305" s="7"/>
      <c r="GB305" s="7"/>
      <c r="GC305" s="7"/>
      <c r="GD305" s="7"/>
      <c r="GE305" s="7"/>
      <c r="GF305" s="7"/>
      <c r="GG305" s="7"/>
      <c r="GH305" s="7"/>
    </row>
    <row r="306" spans="1:190" ht="15">
      <c r="A306" s="11"/>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c r="DU306" s="7"/>
      <c r="DV306" s="7"/>
      <c r="DW306" s="7"/>
      <c r="DX306" s="7"/>
      <c r="DY306" s="7"/>
      <c r="DZ306" s="7"/>
      <c r="EA306" s="7"/>
      <c r="EB306" s="7"/>
      <c r="EC306" s="7"/>
      <c r="ED306" s="7"/>
      <c r="EE306" s="7"/>
      <c r="EF306" s="7"/>
      <c r="EG306" s="7"/>
      <c r="EH306" s="7"/>
      <c r="EI306" s="7"/>
      <c r="EJ306" s="7"/>
      <c r="EK306" s="7"/>
      <c r="EL306" s="7"/>
      <c r="EM306" s="7"/>
      <c r="EN306" s="7"/>
      <c r="EO306" s="7"/>
      <c r="EP306" s="7"/>
      <c r="EQ306" s="7"/>
      <c r="ER306" s="7"/>
      <c r="ES306" s="7"/>
      <c r="ET306" s="7"/>
      <c r="EU306" s="7"/>
      <c r="EV306" s="7"/>
      <c r="EW306" s="7"/>
      <c r="EX306" s="7"/>
      <c r="EY306" s="7"/>
      <c r="EZ306" s="7"/>
      <c r="FA306" s="7"/>
      <c r="FB306" s="7"/>
      <c r="FC306" s="7"/>
      <c r="FD306" s="7"/>
      <c r="FE306" s="7"/>
      <c r="FF306" s="7"/>
      <c r="FG306" s="7"/>
      <c r="FH306" s="7"/>
      <c r="FI306" s="7"/>
      <c r="FJ306" s="7"/>
      <c r="FK306" s="7"/>
      <c r="FL306" s="7"/>
      <c r="FM306" s="7"/>
      <c r="FN306" s="7"/>
      <c r="FO306" s="7"/>
      <c r="FP306" s="7"/>
      <c r="FQ306" s="7"/>
      <c r="FR306" s="7"/>
      <c r="FS306" s="7"/>
      <c r="FT306" s="7"/>
      <c r="FU306" s="7"/>
      <c r="FV306" s="7"/>
      <c r="FW306" s="7"/>
      <c r="FX306" s="7"/>
      <c r="FY306" s="7"/>
      <c r="FZ306" s="7"/>
      <c r="GA306" s="7"/>
      <c r="GB306" s="7"/>
      <c r="GC306" s="7"/>
      <c r="GD306" s="7"/>
      <c r="GE306" s="7"/>
      <c r="GF306" s="7"/>
      <c r="GG306" s="7"/>
      <c r="GH306" s="7"/>
    </row>
    <row r="307" spans="1:190" ht="15">
      <c r="A307" s="11"/>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row>
    <row r="308" spans="1:190" ht="15">
      <c r="A308" s="11"/>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c r="EL308" s="7"/>
      <c r="EM308" s="7"/>
      <c r="EN308" s="7"/>
      <c r="EO308" s="7"/>
      <c r="EP308" s="7"/>
      <c r="EQ308" s="7"/>
      <c r="ER308" s="7"/>
      <c r="ES308" s="7"/>
      <c r="ET308" s="7"/>
      <c r="EU308" s="7"/>
      <c r="EV308" s="7"/>
      <c r="EW308" s="7"/>
      <c r="EX308" s="7"/>
      <c r="EY308" s="7"/>
      <c r="EZ308" s="7"/>
      <c r="FA308" s="7"/>
      <c r="FB308" s="7"/>
      <c r="FC308" s="7"/>
      <c r="FD308" s="7"/>
      <c r="FE308" s="7"/>
      <c r="FF308" s="7"/>
      <c r="FG308" s="7"/>
      <c r="FH308" s="7"/>
      <c r="FI308" s="7"/>
      <c r="FJ308" s="7"/>
      <c r="FK308" s="7"/>
      <c r="FL308" s="7"/>
      <c r="FM308" s="7"/>
      <c r="FN308" s="7"/>
      <c r="FO308" s="7"/>
      <c r="FP308" s="7"/>
      <c r="FQ308" s="7"/>
      <c r="FR308" s="7"/>
      <c r="FS308" s="7"/>
      <c r="FT308" s="7"/>
      <c r="FU308" s="7"/>
      <c r="FV308" s="7"/>
      <c r="FW308" s="7"/>
      <c r="FX308" s="7"/>
      <c r="FY308" s="7"/>
      <c r="FZ308" s="7"/>
      <c r="GA308" s="7"/>
      <c r="GB308" s="7"/>
      <c r="GC308" s="7"/>
      <c r="GD308" s="7"/>
      <c r="GE308" s="7"/>
      <c r="GF308" s="7"/>
      <c r="GG308" s="7"/>
      <c r="GH308" s="7"/>
    </row>
    <row r="309" spans="1:190" ht="15">
      <c r="A309" s="11"/>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c r="EL309" s="7"/>
      <c r="EM309" s="7"/>
      <c r="EN309" s="7"/>
      <c r="EO309" s="7"/>
      <c r="EP309" s="7"/>
      <c r="EQ309" s="7"/>
      <c r="ER309" s="7"/>
      <c r="ES309" s="7"/>
      <c r="ET309" s="7"/>
      <c r="EU309" s="7"/>
      <c r="EV309" s="7"/>
      <c r="EW309" s="7"/>
      <c r="EX309" s="7"/>
      <c r="EY309" s="7"/>
      <c r="EZ309" s="7"/>
      <c r="FA309" s="7"/>
      <c r="FB309" s="7"/>
      <c r="FC309" s="7"/>
      <c r="FD309" s="7"/>
      <c r="FE309" s="7"/>
      <c r="FF309" s="7"/>
      <c r="FG309" s="7"/>
      <c r="FH309" s="7"/>
      <c r="FI309" s="7"/>
      <c r="FJ309" s="7"/>
      <c r="FK309" s="7"/>
      <c r="FL309" s="7"/>
      <c r="FM309" s="7"/>
      <c r="FN309" s="7"/>
      <c r="FO309" s="7"/>
      <c r="FP309" s="7"/>
      <c r="FQ309" s="7"/>
      <c r="FR309" s="7"/>
      <c r="FS309" s="7"/>
      <c r="FT309" s="7"/>
      <c r="FU309" s="7"/>
      <c r="FV309" s="7"/>
      <c r="FW309" s="7"/>
      <c r="FX309" s="7"/>
      <c r="FY309" s="7"/>
      <c r="FZ309" s="7"/>
      <c r="GA309" s="7"/>
      <c r="GB309" s="7"/>
      <c r="GC309" s="7"/>
      <c r="GD309" s="7"/>
      <c r="GE309" s="7"/>
      <c r="GF309" s="7"/>
      <c r="GG309" s="7"/>
      <c r="GH309" s="7"/>
    </row>
    <row r="310" spans="1:190" ht="15">
      <c r="A310" s="11"/>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7"/>
      <c r="EV310" s="7"/>
      <c r="EW310" s="7"/>
      <c r="EX310" s="7"/>
      <c r="EY310" s="7"/>
      <c r="EZ310" s="7"/>
      <c r="FA310" s="7"/>
      <c r="FB310" s="7"/>
      <c r="FC310" s="7"/>
      <c r="FD310" s="7"/>
      <c r="FE310" s="7"/>
      <c r="FF310" s="7"/>
      <c r="FG310" s="7"/>
      <c r="FH310" s="7"/>
      <c r="FI310" s="7"/>
      <c r="FJ310" s="7"/>
      <c r="FK310" s="7"/>
      <c r="FL310" s="7"/>
      <c r="FM310" s="7"/>
      <c r="FN310" s="7"/>
      <c r="FO310" s="7"/>
      <c r="FP310" s="7"/>
      <c r="FQ310" s="7"/>
      <c r="FR310" s="7"/>
      <c r="FS310" s="7"/>
      <c r="FT310" s="7"/>
      <c r="FU310" s="7"/>
      <c r="FV310" s="7"/>
      <c r="FW310" s="7"/>
      <c r="FX310" s="7"/>
      <c r="FY310" s="7"/>
      <c r="FZ310" s="7"/>
      <c r="GA310" s="7"/>
      <c r="GB310" s="7"/>
      <c r="GC310" s="7"/>
      <c r="GD310" s="7"/>
      <c r="GE310" s="7"/>
      <c r="GF310" s="7"/>
      <c r="GG310" s="7"/>
      <c r="GH310" s="7"/>
    </row>
    <row r="311" spans="1:190" ht="15">
      <c r="A311" s="11"/>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c r="EL311" s="7"/>
      <c r="EM311" s="7"/>
      <c r="EN311" s="7"/>
      <c r="EO311" s="7"/>
      <c r="EP311" s="7"/>
      <c r="EQ311" s="7"/>
      <c r="ER311" s="7"/>
      <c r="ES311" s="7"/>
      <c r="ET311" s="7"/>
      <c r="EU311" s="7"/>
      <c r="EV311" s="7"/>
      <c r="EW311" s="7"/>
      <c r="EX311" s="7"/>
      <c r="EY311" s="7"/>
      <c r="EZ311" s="7"/>
      <c r="FA311" s="7"/>
      <c r="FB311" s="7"/>
      <c r="FC311" s="7"/>
      <c r="FD311" s="7"/>
      <c r="FE311" s="7"/>
      <c r="FF311" s="7"/>
      <c r="FG311" s="7"/>
      <c r="FH311" s="7"/>
      <c r="FI311" s="7"/>
      <c r="FJ311" s="7"/>
      <c r="FK311" s="7"/>
      <c r="FL311" s="7"/>
      <c r="FM311" s="7"/>
      <c r="FN311" s="7"/>
      <c r="FO311" s="7"/>
      <c r="FP311" s="7"/>
      <c r="FQ311" s="7"/>
      <c r="FR311" s="7"/>
      <c r="FS311" s="7"/>
      <c r="FT311" s="7"/>
      <c r="FU311" s="7"/>
      <c r="FV311" s="7"/>
      <c r="FW311" s="7"/>
      <c r="FX311" s="7"/>
      <c r="FY311" s="7"/>
      <c r="FZ311" s="7"/>
      <c r="GA311" s="7"/>
      <c r="GB311" s="7"/>
      <c r="GC311" s="7"/>
      <c r="GD311" s="7"/>
      <c r="GE311" s="7"/>
      <c r="GF311" s="7"/>
      <c r="GG311" s="7"/>
      <c r="GH311" s="7"/>
    </row>
    <row r="312" spans="1:190" ht="15">
      <c r="A312" s="11"/>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c r="EL312" s="7"/>
      <c r="EM312" s="7"/>
      <c r="EN312" s="7"/>
      <c r="EO312" s="7"/>
      <c r="EP312" s="7"/>
      <c r="EQ312" s="7"/>
      <c r="ER312" s="7"/>
      <c r="ES312" s="7"/>
      <c r="ET312" s="7"/>
      <c r="EU312" s="7"/>
      <c r="EV312" s="7"/>
      <c r="EW312" s="7"/>
      <c r="EX312" s="7"/>
      <c r="EY312" s="7"/>
      <c r="EZ312" s="7"/>
      <c r="FA312" s="7"/>
      <c r="FB312" s="7"/>
      <c r="FC312" s="7"/>
      <c r="FD312" s="7"/>
      <c r="FE312" s="7"/>
      <c r="FF312" s="7"/>
      <c r="FG312" s="7"/>
      <c r="FH312" s="7"/>
      <c r="FI312" s="7"/>
      <c r="FJ312" s="7"/>
      <c r="FK312" s="7"/>
      <c r="FL312" s="7"/>
      <c r="FM312" s="7"/>
      <c r="FN312" s="7"/>
      <c r="FO312" s="7"/>
      <c r="FP312" s="7"/>
      <c r="FQ312" s="7"/>
      <c r="FR312" s="7"/>
      <c r="FS312" s="7"/>
      <c r="FT312" s="7"/>
      <c r="FU312" s="7"/>
      <c r="FV312" s="7"/>
      <c r="FW312" s="7"/>
      <c r="FX312" s="7"/>
      <c r="FY312" s="7"/>
      <c r="FZ312" s="7"/>
      <c r="GA312" s="7"/>
      <c r="GB312" s="7"/>
      <c r="GC312" s="7"/>
      <c r="GD312" s="7"/>
      <c r="GE312" s="7"/>
      <c r="GF312" s="7"/>
      <c r="GG312" s="7"/>
      <c r="GH312" s="7"/>
    </row>
    <row r="313" spans="1:9" ht="15">
      <c r="A313" s="11"/>
      <c r="B313" s="7"/>
      <c r="C313" s="7"/>
      <c r="D313" s="7"/>
      <c r="E313" s="7"/>
      <c r="F313" s="7"/>
      <c r="G313" s="7"/>
      <c r="H313" s="7"/>
      <c r="I313" s="7"/>
    </row>
    <row r="314" spans="1:9" ht="15">
      <c r="A314" s="11"/>
      <c r="B314" s="7"/>
      <c r="C314" s="7"/>
      <c r="D314" s="7"/>
      <c r="E314" s="7"/>
      <c r="F314" s="7"/>
      <c r="G314" s="7"/>
      <c r="H314" s="7"/>
      <c r="I314" s="7"/>
    </row>
  </sheetData>
  <sheetProtection/>
  <mergeCells count="4">
    <mergeCell ref="B1:L1"/>
    <mergeCell ref="I2:N2"/>
    <mergeCell ref="I3:M3"/>
    <mergeCell ref="A2:H2"/>
  </mergeCells>
  <printOptions/>
  <pageMargins left="0.15748031496062992" right="0.15748031496062992" top="0.3937007874015748" bottom="0.3937007874015748" header="0.5118110236220472" footer="0.5118110236220472"/>
  <pageSetup fitToHeight="8" orientation="portrait" paperSize="9" scale="63" r:id="rId1"/>
  <colBreaks count="1" manualBreakCount="1">
    <brk id="14" min="1"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 Макаров</dc:creator>
  <cp:keywords/>
  <dc:description/>
  <cp:lastModifiedBy>smm</cp:lastModifiedBy>
  <cp:lastPrinted>2020-05-29T11:58:26Z</cp:lastPrinted>
  <dcterms:created xsi:type="dcterms:W3CDTF">2015-01-28T03:45:04Z</dcterms:created>
  <dcterms:modified xsi:type="dcterms:W3CDTF">2021-06-16T11:58:06Z</dcterms:modified>
  <cp:category/>
  <cp:version/>
  <cp:contentType/>
  <cp:contentStatus/>
</cp:coreProperties>
</file>